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8F73"/>
      </patternFill>
    </fill>
    <fill>
      <patternFill patternType="solid">
        <fgColor rgb="FFFF7F73"/>
      </patternFill>
    </fill>
    <fill>
      <patternFill patternType="solid">
        <fgColor rgb="FFFF9473"/>
      </patternFill>
    </fill>
    <fill>
      <patternFill patternType="solid">
        <fgColor rgb="FFFFE573"/>
      </patternFill>
    </fill>
    <fill>
      <patternFill patternType="solid">
        <fgColor rgb="FFDEFF73"/>
      </patternFill>
    </fill>
    <fill>
      <patternFill patternType="solid">
        <fgColor rgb="FFFF0000"/>
      </patternFill>
    </fill>
    <fill>
      <patternFill patternType="solid">
        <fgColor rgb="FF9FFF73"/>
      </patternFill>
    </fill>
    <fill>
      <patternFill patternType="solid">
        <fgColor rgb="FFFFCE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FFBE73"/>
      </patternFill>
    </fill>
    <fill>
      <patternFill patternType="solid">
        <fgColor rgb="FFFAFF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FA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DFF73"/>
      </patternFill>
    </fill>
    <fill>
      <patternFill patternType="solid">
        <fgColor rgb="FF73FFBE"/>
      </patternFill>
    </fill>
    <fill>
      <patternFill patternType="solid">
        <fgColor rgb="FF73FFA4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FFFD73"/>
      </patternFill>
    </fill>
    <fill>
      <patternFill patternType="solid">
        <fgColor rgb="FFFF9673"/>
      </patternFill>
    </fill>
    <fill>
      <patternFill patternType="solid">
        <fgColor rgb="FFFFE1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E8FF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B773"/>
      </patternFill>
    </fill>
    <fill>
      <patternFill patternType="solid">
        <fgColor rgb="FFFFF673"/>
      </patternFill>
    </fill>
    <fill>
      <patternFill patternType="solid">
        <fgColor rgb="FFFFDA73"/>
      </patternFill>
    </fill>
    <fill>
      <patternFill patternType="solid">
        <fgColor rgb="FFEFFF73"/>
      </patternFill>
    </fill>
    <fill>
      <patternFill patternType="solid">
        <fgColor rgb="FFD0FF73"/>
      </patternFill>
    </fill>
    <fill>
      <patternFill patternType="solid">
        <fgColor rgb="FFA2FF73"/>
      </patternFill>
    </fill>
    <fill>
      <patternFill patternType="solid">
        <fgColor rgb="FFFFFF73"/>
      </patternFill>
    </fill>
    <fill>
      <patternFill patternType="solid">
        <fgColor rgb="FFC7FF73"/>
      </patternFill>
    </fill>
    <fill>
      <patternFill patternType="solid">
        <fgColor rgb="FFB0FF73"/>
      </patternFill>
    </fill>
    <fill>
      <patternFill patternType="solid">
        <fgColor rgb="FFF1FF73"/>
      </patternFill>
    </fill>
    <fill>
      <patternFill patternType="solid">
        <fgColor rgb="FF73FF8D"/>
      </patternFill>
    </fill>
    <fill>
      <patternFill patternType="solid">
        <fgColor rgb="FFFFA473"/>
      </patternFill>
    </fill>
    <fill>
      <patternFill patternType="solid">
        <fgColor rgb="FFFFC273"/>
      </patternFill>
    </fill>
    <fill>
      <patternFill patternType="solid">
        <fgColor rgb="FFFFC0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173"/>
      </patternFill>
    </fill>
    <fill>
      <patternFill patternType="solid">
        <fgColor rgb="FFA6FF73"/>
      </patternFill>
    </fill>
    <fill>
      <patternFill patternType="solid">
        <fgColor rgb="FFFFEF73"/>
      </patternFill>
    </fill>
    <fill>
      <patternFill patternType="solid">
        <fgColor rgb="FFECFF73"/>
      </patternFill>
    </fill>
    <fill>
      <patternFill patternType="solid">
        <fgColor rgb="FFFFF173"/>
      </patternFill>
    </fill>
    <fill>
      <patternFill patternType="solid">
        <fgColor rgb="FFC2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FEC73"/>
      </patternFill>
    </fill>
    <fill>
      <patternFill patternType="solid">
        <fgColor rgb="FF91FF73"/>
      </patternFill>
    </fill>
    <fill>
      <patternFill patternType="solid">
        <fgColor rgb="FFFFB9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0" xfId="0" applyFill="1" applyAlignment="1">
      <alignment horizontal="center" vertical="center" wrapText="1"/>
    </xf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<sst xmlns="http://schemas.openxmlformats.org/spreadsheetml/2006/main" count="17253" uniqueCount="452">
  <si>
    <t>CS2</t>
  </si>
  <si>
    <t>t6060</t>
  </si>
  <si>
    <t>FUNCTION</t>
  </si>
  <si>
    <t/>
  </si>
  <si>
    <t>Location</t>
  </si>
  <si>
    <t>OP Code</t>
  </si>
  <si>
    <t>string</t>
  </si>
  <si>
    <t>bt6060</t>
  </si>
  <si>
    <t>fill</t>
  </si>
  <si>
    <t>int</t>
  </si>
  <si>
    <t>short</t>
  </si>
  <si>
    <t>mon073_c02</t>
  </si>
  <si>
    <t>mon073_c03</t>
  </si>
  <si>
    <t/>
  </si>
  <si>
    <t>byte</t>
  </si>
  <si>
    <t>bytearray</t>
  </si>
  <si>
    <t>PreInit</t>
  </si>
  <si>
    <t>FC_Change_MapColor</t>
  </si>
  <si>
    <t>Init</t>
  </si>
  <si>
    <t>pointer</t>
  </si>
  <si>
    <t>float</t>
  </si>
  <si>
    <t>tbox00</t>
  </si>
  <si>
    <t>LP_tbox00</t>
  </si>
  <si>
    <t>healobject00</t>
  </si>
  <si>
    <t>LP_healobject</t>
  </si>
  <si>
    <t>Start</t>
  </si>
  <si>
    <t>End</t>
  </si>
  <si>
    <t>system/syskira_0g.eff</t>
  </si>
  <si>
    <t>LP_dropItem00</t>
  </si>
  <si>
    <t>Init_Replay</t>
  </si>
  <si>
    <t>Init_Replay</t>
  </si>
  <si>
    <t>map</t>
  </si>
  <si>
    <t>embrem_a00</t>
  </si>
  <si>
    <t>embrem_e00</t>
  </si>
  <si>
    <t>embrem_e01</t>
  </si>
  <si>
    <t>EV_SHORT_BR2B</t>
  </si>
  <si>
    <t>Reinit</t>
  </si>
  <si>
    <t>Npc_Table</t>
  </si>
  <si>
    <t>LP_tbox00</t>
  </si>
  <si>
    <t>dialog</t>
  </si>
  <si>
    <t>Obtained:
#3C#87IEarth Sepith#0C x200
#3C#88IWater Sepith#0C x200
#3C#89IFire Sepith#0C x200
#3C#90IWind Sepith#0C x200
#3C#91ITime Sepith#0C x200
#3C#92ISpace Sepith#0C x200
#3C#93IMirage Sepith#0C x200.</t>
  </si>
  <si>
    <t>FC_Party_Face_Reset2</t>
  </si>
  <si>
    <t>FC_MapJumpState</t>
  </si>
  <si>
    <t>FC_MapJumpState2</t>
  </si>
  <si>
    <t>LP_healobject</t>
  </si>
  <si>
    <t>EV_healobject</t>
  </si>
  <si>
    <t>LP_dropItem00</t>
  </si>
  <si>
    <t>There's a copy of a car magazine called Imperial Car Life
here.</t>
  </si>
  <si>
    <t>#E_0#M_0</t>
  </si>
  <si>
    <t>#KOoh... There's a lot of really cool-looking
cars in here.</t>
  </si>
  <si>
    <t>#E[1]I might be able to use this coloring for the
orbal bike, too...</t>
  </si>
  <si>
    <t xml:space="preserve">Rean used the magazine as inspiration for the new bike
color </t>
  </si>
  <si>
    <t>.</t>
  </si>
  <si>
    <t>0[autoE0]</t>
  </si>
  <si>
    <t>0[autoM0]</t>
  </si>
  <si>
    <t>#b</t>
  </si>
  <si>
    <t>0</t>
  </si>
  <si>
    <t>AV_03004</t>
  </si>
  <si>
    <t>AV_03004</t>
  </si>
  <si>
    <t>Npc_Table</t>
  </si>
  <si>
    <t>craig_setting</t>
  </si>
  <si>
    <t>TK_craig</t>
  </si>
  <si>
    <t>AniEvSitDesk</t>
  </si>
  <si>
    <t>AniEvUdegumi</t>
  </si>
  <si>
    <t>TK_craig</t>
  </si>
  <si>
    <t>SB_STUDENT09_MUNCH_02</t>
  </si>
  <si>
    <t>FC_chr_entry_tk</t>
  </si>
  <si>
    <t>#E_2#M_A</t>
  </si>
  <si>
    <t>#KTaking back the capital has long been our
dream. We finally have a chance to do so,
and we need to seize it.</t>
  </si>
  <si>
    <t>#KFirst the Nortia Provincial Army withdrew
from the conflict, now Kreuzen's has, too...</t>
  </si>
  <si>
    <t>It's amazing how much the situation has
changed in such a short period of time.</t>
  </si>
  <si>
    <t>#E[3]#M_A</t>
  </si>
  <si>
    <t>#KIndeed. The final battle is only a matter
of time, I feel.</t>
  </si>
  <si>
    <t>Take care out there.</t>
  </si>
  <si>
    <t>#KThe 3rd is said to be already preparing to
move out. We can't let them get a head
start on us.</t>
  </si>
  <si>
    <t>We will reclaim Heimdallr. Failure is not
an option.</t>
  </si>
  <si>
    <t>#E[1]#M_0</t>
  </si>
  <si>
    <t>#KI believe Marquis Rogner has resolved
not to play any further part in the war.</t>
  </si>
  <si>
    <t>One of the Great Four has finally fallen.
I thought it would be us who had that
honor, but it seems not.</t>
  </si>
  <si>
    <t>#E_2#M_4Nevertheless, you have our congratulations!
I'm proud to say I expected no lesser
achievement from the young lions of Thors.</t>
  </si>
  <si>
    <t>#E[3]#M_4Haha. Still, you won't be able to steal all
the glory from us. It's about time we began
deciding our next move.</t>
  </si>
  <si>
    <t>#KThe 3rd Armored Division has already
started preparing to advance on the
capital.</t>
  </si>
  <si>
    <t>#E[1]#M_4Which means we need to start outlining
our own plans at once.</t>
  </si>
  <si>
    <t>TK_fiona_craig_03_Z2_01</t>
  </si>
  <si>
    <t>TK_fiona_craig_03_Z2_02</t>
  </si>
  <si>
    <t>#E_0#M_A</t>
  </si>
  <si>
    <t>#KTake care, Class VII. You never know what
could happen in the throes of war.</t>
  </si>
  <si>
    <t>#E[1]#M_0I look forward to seeing what this neutral
faction of yours can accomplish.</t>
  </si>
  <si>
    <t>neithardt_setting</t>
  </si>
  <si>
    <t>AniEvYasume</t>
  </si>
  <si>
    <t>TK_neithardt</t>
  </si>
  <si>
    <t>#KWe're planning to coordinate with the
3rd Armored Division to attack the
Noble Alliance forces on two fronts.</t>
  </si>
  <si>
    <t>I have no doubts we'll be in for a
difficult battle, but this is one fight
we can't afford to lose.</t>
  </si>
  <si>
    <t>#E[1]#M_0...It won't be long now before the area
around Heimdallr turns into a war zone.
I want you all to keep that in mind.</t>
  </si>
  <si>
    <t>#E_E#M_0</t>
  </si>
  <si>
    <t>#KThat would include...</t>
  </si>
  <si>
    <t>#K...Almost certainly.</t>
  </si>
  <si>
    <t>#E_0#M_0If there's anything else you need to do,
my suggestion is to hurry and get it done.</t>
  </si>
  <si>
    <t>#KThe area surrounding Heimdallr is going
to be a war zone soon enough.</t>
  </si>
  <si>
    <t>#E[1]#M_0If there's anything else you need to do,
my suggestion is to hurry and get it done.</t>
  </si>
  <si>
    <t>#KI've read the reports on what happened in
Nortia province. It seems you and your
classmates played a pivotal role there.</t>
  </si>
  <si>
    <t>But keep in mind that the main reason
you succeeded is because the enemy
didn't anticipate a third faction.</t>
  </si>
  <si>
    <t>#E[1]#M_0Don't let this victory go to your heads.
Daring may win the battle, but caution
and vigilance will win you the war.</t>
  </si>
  <si>
    <t>#KWith the addition of the Panzer Soldat
units, Le Guin's army possesses strength
greater than the forces we've gathered.</t>
  </si>
  <si>
    <t>#E[1]#M_0In addition, Trista is under heavy guard,
which means...</t>
  </si>
  <si>
    <t>gaul_setting</t>
  </si>
  <si>
    <t>TK_gaul</t>
  </si>
  <si>
    <t>#E_4#M_0</t>
  </si>
  <si>
    <t>When we were bringing everything in,
I found a scrap of paper in the base's 
mess hall.</t>
  </si>
  <si>
    <t>Weirdly enough, it turned out to have
a recipe for some kind of seafood salad
written on it.</t>
  </si>
  <si>
    <t>#E[1]#M_4I don't mind teaching it to you if you're
interested.</t>
  </si>
  <si>
    <t>#E_4The provincial armies are known for being
really fussy about their food, so I bet it's
pretty good.</t>
  </si>
  <si>
    <t xml:space="preserve">Received the recipe for </t>
  </si>
  <si>
    <t>We're in the midst of planning our operation
to take back Heimdallr, and we've decided on
the general outline now.</t>
  </si>
  <si>
    <t>...Without Garrelia Fortress to protect us,
we really don't have time to waste.</t>
  </si>
  <si>
    <t>There's no telling when Crossbell will make
a move, either.</t>
  </si>
  <si>
    <t>No matter how you go about it, the best
thing for us to do is bring the war to an
end as soon as possible.</t>
  </si>
  <si>
    <t>Major Neithardt will be taking part in this
operation as well.</t>
  </si>
  <si>
    <t>With him at our side, our armored division
will finally be able to show off what it's
really made of.</t>
  </si>
  <si>
    <t>And it's with that power that we intend
to bring the war to a close.</t>
  </si>
  <si>
    <t>Setting everything up here is coming
along nicely.</t>
  </si>
  <si>
    <t>Bringing in all the tanks is going to take
some time, but there's more than enough
space here to use it as our new base.</t>
  </si>
  <si>
    <t>Even if they try to use those Soldats to
take it back from us, I'm fairly confident
we can hold our ground.</t>
  </si>
  <si>
    <t>Heheh. I'm sure it'll make for the perfect
foothold when the time comes to recapture
the capital.</t>
  </si>
  <si>
    <t>If you're looking for Kissling, he's gone to
inspect Celdic.</t>
  </si>
  <si>
    <t>Heheh. I'm sure we'll have our next plan
all figured out by the time he gets back.</t>
  </si>
  <si>
    <t>kisling_setting</t>
  </si>
  <si>
    <t>TK_kisling</t>
  </si>
  <si>
    <t>The RMP's support allows us to resupply
more easily, meaning that we can be more
flexible in our strategy.</t>
  </si>
  <si>
    <t>We're the strongest firepower our military
has to offer, and we're going to narrow
down a strategy that makes the most of it.</t>
  </si>
  <si>
    <t>Heheh. It's about time the Noble Alliance
learned just how we earned our reputation.</t>
  </si>
  <si>
    <t>Our supply arrangements are all sorted 
out now.</t>
  </si>
  <si>
    <t>Heheh. It's about time the Noble Alliance
learned just how we earned our reputation
of being the mightiest in the military.</t>
  </si>
  <si>
    <t>I'm impressed just how well the major was
able to investigate the internal affairs of
the enemy forces.</t>
  </si>
  <si>
    <t>It's finally time for us to begin making our
next move.</t>
  </si>
  <si>
    <t>Naturally, that will be recapturing Heimdallr.</t>
  </si>
  <si>
    <t>Word has it, the 3rd Armored Division has
already begun planning their next operation.</t>
  </si>
  <si>
    <t>One-Eyed Zechs has certainly earned his
reputation. We don't have time to admire
him, though. We've got our own work to do.</t>
  </si>
  <si>
    <t>emanz_setting</t>
  </si>
  <si>
    <t>TK_emanz</t>
  </si>
  <si>
    <t>It's been two months since the chancellor
was assassinated.</t>
  </si>
  <si>
    <t>Since then, it's felt as though the odds 
were stacked against us, but I can finally
see a light at the end of the tunnel.</t>
  </si>
  <si>
    <t>We've been blessed with this chance.
We need to do everything we can with it!</t>
  </si>
  <si>
    <t>We're all feeling really motivated to draw
up the perfect operation plan.</t>
  </si>
  <si>
    <t>We may never get a chance like this ever
again.</t>
  </si>
  <si>
    <t>This operation simply HAS to be a success.</t>
  </si>
  <si>
    <t>fiona_setting</t>
  </si>
  <si>
    <t>TK_fiona</t>
  </si>
  <si>
    <t>#E[1]#M_A</t>
  </si>
  <si>
    <t>#K*cough* Well, please do take care.</t>
  </si>
  <si>
    <t>#E_0#M_0And would you mind looking after Elliot
for me?</t>
  </si>
  <si>
    <t>#E_0#M_9</t>
  </si>
  <si>
    <t>#KOf course, Fiona. We'll see you again soon.</t>
  </si>
  <si>
    <t>#E[5]#M_0</t>
  </si>
  <si>
    <t>#KRoger!</t>
  </si>
  <si>
    <t>TK_fiona_craig_03_Z2_01</t>
  </si>
  <si>
    <t>#K#0TThank you all again so much for rescuing
me. I don't know what I would've done if
you hadn't come when you did.</t>
  </si>
  <si>
    <t>#E_4#M_9</t>
  </si>
  <si>
    <t>#K#0THaha. You've thanked us more than
enough already, you know.</t>
  </si>
  <si>
    <t>#K#0TNo, I don't think it's possible for us to
thank you enough.</t>
  </si>
  <si>
    <t>I've already lost my wife, and were it not
for you, I could have lost my beloved
daughter. I will forever be in your debt.</t>
  </si>
  <si>
    <t>#E_8#M_4</t>
  </si>
  <si>
    <t>#K#0TDad...</t>
  </si>
  <si>
    <t>#E_4#M_4</t>
  </si>
  <si>
    <t>#K#0TWe appreciate your kind words, General.</t>
  </si>
  <si>
    <t>#E_2#M_0</t>
  </si>
  <si>
    <t>#K#0TI'm going to have Fiona stay at our base
camp in the future. She'll be safer there
than she will be here.</t>
  </si>
  <si>
    <t>#E[O]#M_AHmm... But I'll need to make sure she's
kept safe while traveling there, too...</t>
  </si>
  <si>
    <t>There's always the possibility that there
may be enemy soldiers left nearby... I'll
need to form a unit to guard you at once!</t>
  </si>
  <si>
    <t>#E[9]#M_A</t>
  </si>
  <si>
    <t>#K#0TThere's no need to do anything THAT
drastic...</t>
  </si>
  <si>
    <t>#E[5]#M_4Aren't things busy here? If your plans to
move me are going to be that much of a
problem for your subordinates, I'll stay.</t>
  </si>
  <si>
    <t>#K#0TNo, no! I won't hear a word of it!</t>
  </si>
  <si>
    <t>#E_6#M_A...All right. I'll settle with ten armored cars.
But if I must, I can go down to three. Just
please, do as I tell you!</t>
  </si>
  <si>
    <t>#E[D]#M[9]</t>
  </si>
  <si>
    <t>#K#0T(Haha... It's pretty clear who's got the
power here.)</t>
  </si>
  <si>
    <t>TK_fiona_craig_03_Z2_02</t>
  </si>
  <si>
    <t>#KOrdinarily, I would personally escort you,
but I have so much work that needs taking
care of...</t>
  </si>
  <si>
    <t>#E_2#M_AAh, I know. I'll ask Neithardt to take up
the task. He should be free.</t>
  </si>
  <si>
    <t>#E[C]#M_A</t>
  </si>
  <si>
    <t>#KO-Oh...</t>
  </si>
  <si>
    <t>#E_E#M_0#H[2]That's fine with me. I was hoping for an
opportunity to thank him again.</t>
  </si>
  <si>
    <t>#K(Heehee. I knew it.)</t>
  </si>
  <si>
    <t>#E[5]#M_4</t>
  </si>
  <si>
    <t>#K(She doesn't seem to mind that one.)</t>
  </si>
  <si>
    <t>EV_03_05_00</t>
  </si>
  <si>
    <t>AniFieldAttack</t>
  </si>
  <si>
    <t>AniWait</t>
  </si>
  <si>
    <t>FC_Start_Party</t>
  </si>
  <si>
    <t>battle/mon07301.eff</t>
  </si>
  <si>
    <t>C_NPC033</t>
  </si>
  <si>
    <t>Fiona</t>
  </si>
  <si>
    <t>C_NPC351</t>
  </si>
  <si>
    <t>Provincial Army Commander</t>
  </si>
  <si>
    <t>C_MON073_C02</t>
  </si>
  <si>
    <t>Kazakh Doven B2</t>
  </si>
  <si>
    <t>mon073_c01</t>
  </si>
  <si>
    <t>C_MON073_C03</t>
  </si>
  <si>
    <t>Kazakh Doven R2</t>
  </si>
  <si>
    <t>FC_chr_entry</t>
  </si>
  <si>
    <t>C_NPC052</t>
  </si>
  <si>
    <t>Celine</t>
  </si>
  <si>
    <t>door00</t>
  </si>
  <si>
    <t>open1_c</t>
  </si>
  <si>
    <t>AniEv3010</t>
  </si>
  <si>
    <t>AniEvOdoroki</t>
  </si>
  <si>
    <t>AniEvOdorokiTeburi</t>
  </si>
  <si>
    <t>AniEv3380</t>
  </si>
  <si>
    <t>AniEv3385</t>
  </si>
  <si>
    <t>AniEvRyoteSiri</t>
  </si>
  <si>
    <t>AniWait2</t>
  </si>
  <si>
    <t>C_EQU534</t>
  </si>
  <si>
    <t>R_arm_point</t>
  </si>
  <si>
    <t>2[autoE2]</t>
  </si>
  <si>
    <t>A[autoMA]</t>
  </si>
  <si>
    <t>close1</t>
  </si>
  <si>
    <t>Voice</t>
  </si>
  <si>
    <t>#0TElliot?!</t>
  </si>
  <si>
    <t>#E[C]#M[8]</t>
  </si>
  <si>
    <t>#2K...!</t>
  </si>
  <si>
    <t>#E_6#M_A</t>
  </si>
  <si>
    <t>#2K#5SFiona!</t>
  </si>
  <si>
    <t>8</t>
  </si>
  <si>
    <t>ET_03_05_00_BattleWait</t>
  </si>
  <si>
    <t>4</t>
  </si>
  <si>
    <t>I_TVIS240</t>
  </si>
  <si>
    <t>#1PAnd your friends are with you, too!</t>
  </si>
  <si>
    <t>#E_2#M_9</t>
  </si>
  <si>
    <t>#K#0T#FIt's good to see you're safe, Fiona.</t>
  </si>
  <si>
    <t>#K#0THeehee. Heya, Fiona! Your knights in
shining armor are here!</t>
  </si>
  <si>
    <t>#2K#FI don't know how I can possibly begin to
thank you...</t>
  </si>
  <si>
    <t>#2K#FAnd just look at you, Elliot. You've grown
so much since I last saw you!</t>
  </si>
  <si>
    <t>#E[9]#M_0I'm so proud of you...</t>
  </si>
  <si>
    <t>#E_8#M_0</t>
  </si>
  <si>
    <t>#3KHeehee...</t>
  </si>
  <si>
    <t>#KSilence, girl! Do you've any idea of the
situation you're in?!</t>
  </si>
  <si>
    <t>C</t>
  </si>
  <si>
    <t>A</t>
  </si>
  <si>
    <t>3</t>
  </si>
  <si>
    <t>B</t>
  </si>
  <si>
    <t>F</t>
  </si>
  <si>
    <t>And that goes for the rest of you, too!</t>
  </si>
  <si>
    <t>#E_2#M_ADon't come any closer... That is, if you
value her life.</t>
  </si>
  <si>
    <t>#E_8#M_A</t>
  </si>
  <si>
    <t>#K#0T#FN-No! Fiona!</t>
  </si>
  <si>
    <t>#E[7]#M_A</t>
  </si>
  <si>
    <t>#K#0TYou dare use a hostage as a shield?
Have you no pride as a noble?!</t>
  </si>
  <si>
    <t>#E_6#M_AGet that filthy sword of yours away
from her at once!</t>
  </si>
  <si>
    <t>L-Lord Jusis, I must ask that you
please stand back!</t>
  </si>
  <si>
    <t>#E_2#M_AI am merely acting under the orders
of your father!</t>
  </si>
  <si>
    <t>#K#0TThere is nothing noble in using a hostage
as a shield. Have you no sense of shame?!</t>
  </si>
  <si>
    <t>#E_6#M_AGet that filthy sword of yours away from
her at once!</t>
  </si>
  <si>
    <t>#K#0THmph. The word 'noble' truly has lost all
meaning if the upper class thinks nothing
of using hostages as shields.</t>
  </si>
  <si>
    <t>#E_6#M_ATake that filthy sword of yours away from
her at once!</t>
  </si>
  <si>
    <t>#K#F...I think you're the one who doesn't
understand the situation that they're in.</t>
  </si>
  <si>
    <t>#E_6#M_AIf you put so much as a scratch on her,
you can forget your chances of getting
out of here unharmed.</t>
  </si>
  <si>
    <t>#K#FAnd it looks like the jaegers your boss hired
aren't here, so you can kiss any backup
plans you've got up your sleeve goodbye.</t>
  </si>
  <si>
    <t>#E_2#M_0You can surrender peacefully, or you can
walk outta here with one less hand. Your call.</t>
  </si>
  <si>
    <t>#3KGrrr... You talk big now...</t>
  </si>
  <si>
    <t>#E_2#M_A...but you're going to regret ever setting
foot in the Twin Dragons Bridge!</t>
  </si>
  <si>
    <t>door02</t>
  </si>
  <si>
    <t>open1</t>
  </si>
  <si>
    <t>ET_03_05_00_quakeMONS</t>
  </si>
  <si>
    <t>I_TVIS274</t>
  </si>
  <si>
    <t>#4K#5SWhat?!</t>
  </si>
  <si>
    <t>#4KTh-They're gigantic...</t>
  </si>
  <si>
    <t>#4KThose doggies are HUGE!</t>
  </si>
  <si>
    <t>#4KWhat are these beasts?!</t>
  </si>
  <si>
    <t>#3K#FAre these like the ones we fought
underneath Bareahard?!</t>
  </si>
  <si>
    <t>#4KNo. These are more highly trained!</t>
  </si>
  <si>
    <t>#4KNo. These are clearly more highly trained!</t>
  </si>
  <si>
    <t>#1PPlease, be careful!</t>
  </si>
  <si>
    <t>#1PHahaha. Those are no ordinary beasts!</t>
  </si>
  <si>
    <t>#1P#5SGo forth, Gaiser Dovens!</t>
  </si>
  <si>
    <t>#1P#5STear them to shreds with your ferocious
fangs!</t>
  </si>
  <si>
    <t>We're going to have to take them out!</t>
  </si>
  <si>
    <t>Right!</t>
  </si>
  <si>
    <t>Stay there, Fiona! We'll save you as soon
as we've taken care of this!</t>
  </si>
  <si>
    <t>BTL_CRAFT00</t>
  </si>
  <si>
    <t>NODE_HEAD</t>
  </si>
  <si>
    <t>ET_03_05_00_BattleWait</t>
  </si>
  <si>
    <t>ET_03_05_00_quakeMONS</t>
  </si>
  <si>
    <t>EV_03_05_01</t>
  </si>
  <si>
    <t>I_VIS043</t>
  </si>
  <si>
    <t>I_VIS044</t>
  </si>
  <si>
    <t>I_VIS060</t>
  </si>
  <si>
    <t>event/ev2ne000.eff</t>
  </si>
  <si>
    <t>event/ev2ne001.eff</t>
  </si>
  <si>
    <t>battle/damage02.eff</t>
  </si>
  <si>
    <t>battle/damage.eff</t>
  </si>
  <si>
    <t>battle/die06.eff</t>
  </si>
  <si>
    <t>C_NPC007</t>
  </si>
  <si>
    <t>Major Neithardt</t>
  </si>
  <si>
    <t>Provincial Army Officer</t>
  </si>
  <si>
    <t>AniEvShagami</t>
  </si>
  <si>
    <t>AniEv7070</t>
  </si>
  <si>
    <t>AniEv1365</t>
  </si>
  <si>
    <t>AniEv3025</t>
  </si>
  <si>
    <t>AniEv3030a</t>
  </si>
  <si>
    <t>AniEv3030b</t>
  </si>
  <si>
    <t>AniEv3030c</t>
  </si>
  <si>
    <t>AniEv3140</t>
  </si>
  <si>
    <t>AniEv3055</t>
  </si>
  <si>
    <t>AniEv3142</t>
  </si>
  <si>
    <t>AniEv3230</t>
  </si>
  <si>
    <t>AniEv3380a</t>
  </si>
  <si>
    <t>AniEv1565</t>
  </si>
  <si>
    <t>C_NPC030_BT1</t>
  </si>
  <si>
    <t>BTL_DAMAGE</t>
  </si>
  <si>
    <t>BTL_DEAD</t>
  </si>
  <si>
    <t>AniEvAttachEquip</t>
  </si>
  <si>
    <t>#3KThis... This can't be happening...</t>
  </si>
  <si>
    <t>#3K#FThere!</t>
  </si>
  <si>
    <t>#4K#F*pant* ...We did it...!</t>
  </si>
  <si>
    <t>9</t>
  </si>
  <si>
    <t>#E_8#M_9</t>
  </si>
  <si>
    <t>#1PThank goodness. You're all okay...</t>
  </si>
  <si>
    <t>#2K#FI think it's about time you tossed
that sword aside, don't you?</t>
  </si>
  <si>
    <t>#3KGrrrrr...</t>
  </si>
  <si>
    <t>#E[3]#M_AI'm not finished yet!</t>
  </si>
  <si>
    <t>door03</t>
  </si>
  <si>
    <t>ET_03_05_01_quakeMONS</t>
  </si>
  <si>
    <t>#E_8#M[8]</t>
  </si>
  <si>
    <t>#3K#FNo way...!</t>
  </si>
  <si>
    <t>#3KThere's MORE of them?!</t>
  </si>
  <si>
    <t>6</t>
  </si>
  <si>
    <t>7</t>
  </si>
  <si>
    <t>#E[O]#M_A</t>
  </si>
  <si>
    <t>#5SYou're only delaying the inevitable.
Give up and surrender!</t>
  </si>
  <si>
    <t>S-Silence! You should be the ones 
surrendering!</t>
  </si>
  <si>
    <t>If this commoner's life means anything
to you, then--</t>
  </si>
  <si>
    <t>Manly Voice</t>
  </si>
  <si>
    <t>#0T#6SEnough of this nonsense!</t>
  </si>
  <si>
    <t>AniEv3000</t>
  </si>
  <si>
    <t>#K#0THuh...?</t>
  </si>
  <si>
    <t>#K#0T#FThat's...!</t>
  </si>
  <si>
    <t>#K#0TWhoa...</t>
  </si>
  <si>
    <t>Instructor Neithardt</t>
  </si>
  <si>
    <t>#3P#6SHaaah!</t>
  </si>
  <si>
    <t>NODE_CENTER</t>
  </si>
  <si>
    <t>ET_03_05_01_DeadMONSTER</t>
  </si>
  <si>
    <t>ET_03_05_01_DeadMONSTER_2</t>
  </si>
  <si>
    <t>#K#0T#5SWhat?!</t>
  </si>
  <si>
    <t>Blond-Haired Soldier</t>
  </si>
  <si>
    <t>#3P#5SHrah!</t>
  </si>
  <si>
    <t>Ack!</t>
  </si>
  <si>
    <t>#1P...</t>
  </si>
  <si>
    <t>#K#0TF-Fiona!</t>
  </si>
  <si>
    <t>#E[C]#M_0</t>
  </si>
  <si>
    <t>#K#0TY-You're...!</t>
  </si>
  <si>
    <t>#K#0T#5S#FInstructor Neithardt!</t>
  </si>
  <si>
    <t>#E_0#M_4</t>
  </si>
  <si>
    <t>#2PI'm pleased to see you all again.</t>
  </si>
  <si>
    <t>1</t>
  </si>
  <si>
    <t>I_TVIS241</t>
  </si>
  <si>
    <t>#1PBut I'm no longer your instructor...</t>
  </si>
  <si>
    <t>#E_0#M_0...so you should address me as Major
Neithardt now.</t>
  </si>
  <si>
    <t>#K#0TYou haven't changed.</t>
  </si>
  <si>
    <t>#E[8]#M_9</t>
  </si>
  <si>
    <t>#K#0TAs serious as ever, I see.</t>
  </si>
  <si>
    <t>#K#0THaha. How very you, Major.</t>
  </si>
  <si>
    <t>#E[9]#M_0</t>
  </si>
  <si>
    <t>#1P#K#0TWell, look who showed up to steal all
the glory.</t>
  </si>
  <si>
    <t>#E_4#M_0Good to see you alive, Major Neithardt.</t>
  </si>
  <si>
    <t>#E[1]#M_4</t>
  </si>
  <si>
    <t>#1PLikewise.</t>
  </si>
  <si>
    <t>AniEvDetachEquip</t>
  </si>
  <si>
    <t>AniEvWait</t>
  </si>
  <si>
    <t>Fiona, are you okay?!</t>
  </si>
  <si>
    <t>Heehee. It's okay. I'm perfectly fine.</t>
  </si>
  <si>
    <t>G</t>
  </si>
  <si>
    <t>#3KUmm...</t>
  </si>
  <si>
    <t>8[autoE8]</t>
  </si>
  <si>
    <t>#E[G]#M_4</t>
  </si>
  <si>
    <t>...Thank you, Elliot.</t>
  </si>
  <si>
    <t>#E[E]#M_4For coming to save me. For being okay...</t>
  </si>
  <si>
    <t>#E[9]#M_4</t>
  </si>
  <si>
    <t>Thank you... Thank you...</t>
  </si>
  <si>
    <t>E</t>
  </si>
  <si>
    <t>#E_E#M_9</t>
  </si>
  <si>
    <t>I'm happy you're okay, too...</t>
  </si>
  <si>
    <t>#E[9]#M_9</t>
  </si>
  <si>
    <t>#800W*sniffle* I was so worried...</t>
  </si>
  <si>
    <t>#4K#FThank you, each and every one of you.</t>
  </si>
  <si>
    <t>#E[G]#M_9How could I ever possibly repay you?</t>
  </si>
  <si>
    <t>#KHaha. We're just glad that you're all
right.</t>
  </si>
  <si>
    <t>#KGetting to hear you play the piano
again is all the thanks I need.</t>
  </si>
  <si>
    <t>#K#FHeh. The lieutenant general should have
this fortress under control before long.</t>
  </si>
  <si>
    <t>#E_0#M_4You can relax, at least for now.</t>
  </si>
  <si>
    <t>With that, Twin Dragons Bridge fell with minimal conflict.</t>
  </si>
  <si>
    <t>And fortunately, they were able to rescue Fiona unharmed.</t>
  </si>
  <si>
    <t>#1C#1CFollowing the battle, the 4th Armored
Division occupied the base...</t>
  </si>
  <si>
    <t>#1C#1C...and the soldiers who were stationed
there were forced to retreat back to
Celdic.</t>
  </si>
  <si>
    <t>#1C#1CHowever, Celdic was ill-suited as a base
and they quickly abandoned it, edging
farther south...</t>
  </si>
  <si>
    <t>#1C#1CThey eventfully joined forces with those
stationed within Bareahard, and together,
they strengthened the city's defenses.</t>
  </si>
  <si>
    <t>#1C#1CThe 4th Armored Division, meanwhile,
chose not to pursue them, electing only to
free Celdic.</t>
  </si>
  <si>
    <t>#1C#1CAnd as another Noble Alliance force was 
stationed along the route to Trista, the
stalemate between the two armies resumed.</t>
  </si>
  <si>
    <t>ET_03_05_01_quakeMONS</t>
  </si>
  <si>
    <t>ET_03_05_01_loadNEITHARDT</t>
  </si>
  <si>
    <t>AniAttachEQU522</t>
  </si>
  <si>
    <t>ET_03_05_01_DeadMONSTER</t>
  </si>
  <si>
    <t>AniEvAPL00</t>
  </si>
  <si>
    <t>ET_03_05_01_DeadMONSTER_2</t>
  </si>
  <si>
    <t>SB_STUDENT09_MUNCH_02</t>
  </si>
  <si>
    <t>I_VIS217</t>
  </si>
  <si>
    <t>#K#0TAh! You came at just the right time.</t>
  </si>
  <si>
    <t>Does this happen to look familiar to you?</t>
  </si>
  <si>
    <t>Lieutenant General Craig reached into his pocket and
pulled out an object with a golden shimmer.</t>
  </si>
  <si>
    <t>#K#0T...Actually, yes. We do know it!</t>
  </si>
  <si>
    <t>#K#0TIt's an Abend Time sticker!</t>
  </si>
  <si>
    <t>#K#0TThis is an Abend Time sticker!</t>
  </si>
  <si>
    <t>#K#0TAnd the serial number happens to be G40,
too.</t>
  </si>
  <si>
    <t>#K#0TYeah. This has to be the sticker Munk's
been looking for.</t>
  </si>
  <si>
    <t>#K#0TThe serial number on it is G40, too.</t>
  </si>
  <si>
    <t>#E_0#M_0This has to be the sticker Munk's
been looking for.</t>
  </si>
  <si>
    <t>#K#0TV-Vita's face really is on it...</t>
  </si>
  <si>
    <t>#E[H]#M_A</t>
  </si>
  <si>
    <t>#K#0T*sigh* I can't believe things like this
were going around right in front of our
noses...</t>
  </si>
  <si>
    <t>#K#0TSo you have some idea of who the
owner might be?</t>
  </si>
  <si>
    <t>#K#0TW-We do, but we weren't expecting you
to have it. Where'd you find it?</t>
  </si>
  <si>
    <t>#K#0TIt was delivered to me the other day by 
one of the guards, in fact.</t>
  </si>
  <si>
    <t>#K#0TIt was delivered to me the other day by 
one of the guards.</t>
  </si>
  <si>
    <t>#K#0TIt must have found its way into the cargo 
when we were moving our base from the 
proving ground to here.</t>
  </si>
  <si>
    <t>I was considering throwing it away if we
couldn't find its rightful owner...</t>
  </si>
  <si>
    <t>...but from the sound of things, it belongs
to that student we were looking after.</t>
  </si>
  <si>
    <t>#K#0TThat was a close one.</t>
  </si>
  <si>
    <t>#E[1]#M_9</t>
  </si>
  <si>
    <t>#K#0THeehee. Munk should be very thankful
to the lieutenant general for holding on
to it.</t>
  </si>
  <si>
    <t>#K#0T*sigh* Sorry he ended up being a pain.</t>
  </si>
  <si>
    <t>#K#0TGood thing we found it!</t>
  </si>
  <si>
    <t>#K#0TWould you be willing to entrust that
to us, General?</t>
  </si>
  <si>
    <t>#K#0TCertainly. Make sure it gets back to
its owner.</t>
  </si>
  <si>
    <t xml:space="preserve">Received </t>
  </si>
  <si>
    <t>#K#0T*sigh* What a troublemaker he is.</t>
  </si>
  <si>
    <t>#K#0TAll right. Let's get this back to Munk.</t>
  </si>
  <si>
    <t>#K#0TI'm sure he'll be happy to have it back
again.</t>
  </si>
  <si>
    <t>He should still be at the proving ground.</t>
  </si>
  <si>
    <t>EV_SHORT_BR2B</t>
  </si>
  <si>
    <t>Return to Twin Dragons Bridge - Central Area?</t>
  </si>
  <si>
    <t>Yes</t>
  </si>
  <si>
    <t>No</t>
  </si>
  <si>
    <t>t6020</t>
  </si>
  <si>
    <t>go_t6060dum</t>
  </si>
  <si>
    <t>_LP_tbox00</t>
  </si>
  <si>
    <t>_LP_dropItem00</t>
  </si>
  <si>
    <t>_TK_craig</t>
  </si>
  <si>
    <t>_TK_gaul</t>
  </si>
  <si>
    <t>_EV_03_05_00</t>
  </si>
  <si>
    <t>_ET_03_05_00_quakeMONS</t>
  </si>
  <si>
    <t>_EV_03_05_01</t>
  </si>
  <si>
    <t>_ET_03_05_01_quakeMONS</t>
  </si>
  <si>
    <t>_SB_STUDENT09_MUNCH_02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</si>
</sst>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8F73"/>
      </patternFill>
    </fill>
    <fill>
      <patternFill patternType="solid">
        <fgColor rgb="FFFF7F73"/>
      </patternFill>
    </fill>
    <fill>
      <patternFill patternType="solid">
        <fgColor rgb="FFFF9473"/>
      </patternFill>
    </fill>
    <fill>
      <patternFill patternType="solid">
        <fgColor rgb="FFFFE573"/>
      </patternFill>
    </fill>
    <fill>
      <patternFill patternType="solid">
        <fgColor rgb="FFDEFF73"/>
      </patternFill>
    </fill>
    <fill>
      <patternFill patternType="solid">
        <fgColor rgb="FFFF0000"/>
      </patternFill>
    </fill>
    <fill>
      <patternFill patternType="solid">
        <fgColor rgb="FF9FFF73"/>
      </patternFill>
    </fill>
    <fill>
      <patternFill patternType="solid">
        <fgColor rgb="FFFFCE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FFBE73"/>
      </patternFill>
    </fill>
    <fill>
      <patternFill patternType="solid">
        <fgColor rgb="FFFAFF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FA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DFF73"/>
      </patternFill>
    </fill>
    <fill>
      <patternFill patternType="solid">
        <fgColor rgb="FF73FFBE"/>
      </patternFill>
    </fill>
    <fill>
      <patternFill patternType="solid">
        <fgColor rgb="FF73FFA4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FFFD73"/>
      </patternFill>
    </fill>
    <fill>
      <patternFill patternType="solid">
        <fgColor rgb="FFFF9673"/>
      </patternFill>
    </fill>
    <fill>
      <patternFill patternType="solid">
        <fgColor rgb="FFFFE1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E8FF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B773"/>
      </patternFill>
    </fill>
    <fill>
      <patternFill patternType="solid">
        <fgColor rgb="FFFFF673"/>
      </patternFill>
    </fill>
    <fill>
      <patternFill patternType="solid">
        <fgColor rgb="FFFFDA73"/>
      </patternFill>
    </fill>
    <fill>
      <patternFill patternType="solid">
        <fgColor rgb="FFEFFF73"/>
      </patternFill>
    </fill>
    <fill>
      <patternFill patternType="solid">
        <fgColor rgb="FFD0FF73"/>
      </patternFill>
    </fill>
    <fill>
      <patternFill patternType="solid">
        <fgColor rgb="FFA2FF73"/>
      </patternFill>
    </fill>
    <fill>
      <patternFill patternType="solid">
        <fgColor rgb="FFFFFF73"/>
      </patternFill>
    </fill>
    <fill>
      <patternFill patternType="solid">
        <fgColor rgb="FFC7FF73"/>
      </patternFill>
    </fill>
    <fill>
      <patternFill patternType="solid">
        <fgColor rgb="FFB0FF73"/>
      </patternFill>
    </fill>
    <fill>
      <patternFill patternType="solid">
        <fgColor rgb="FFF1FF73"/>
      </patternFill>
    </fill>
    <fill>
      <patternFill patternType="solid">
        <fgColor rgb="FF73FF8D"/>
      </patternFill>
    </fill>
    <fill>
      <patternFill patternType="solid">
        <fgColor rgb="FFFFA473"/>
      </patternFill>
    </fill>
    <fill>
      <patternFill patternType="solid">
        <fgColor rgb="FFFFC273"/>
      </patternFill>
    </fill>
    <fill>
      <patternFill patternType="solid">
        <fgColor rgb="FFFFC0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173"/>
      </patternFill>
    </fill>
    <fill>
      <patternFill patternType="solid">
        <fgColor rgb="FFA6FF73"/>
      </patternFill>
    </fill>
    <fill>
      <patternFill patternType="solid">
        <fgColor rgb="FFFFEF73"/>
      </patternFill>
    </fill>
    <fill>
      <patternFill patternType="solid">
        <fgColor rgb="FFECFF73"/>
      </patternFill>
    </fill>
    <fill>
      <patternFill patternType="solid">
        <fgColor rgb="FFFFF173"/>
      </patternFill>
    </fill>
    <fill>
      <patternFill patternType="solid">
        <fgColor rgb="FFC2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FEC73"/>
      </patternFill>
    </fill>
    <fill>
      <patternFill patternType="solid">
        <fgColor rgb="FF91FF73"/>
      </patternFill>
    </fill>
    <fill>
      <patternFill patternType="solid">
        <fgColor rgb="FFFFB9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0" xfId="0" applyFill="1" applyAlignment="1">
      <alignment horizontal="center" vertical="center" wrapText="1"/>
    </xf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W5089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932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15</v>
      </c>
      <c r="AT8" s="4" t="s">
        <v>15</v>
      </c>
      <c r="AU8" s="4" t="s">
        <v>15</v>
      </c>
      <c r="AV8" s="4" t="s">
        <v>15</v>
      </c>
      <c r="AW8" s="4" t="s">
        <v>15</v>
      </c>
      <c r="AX8" s="4" t="s">
        <v>15</v>
      </c>
      <c r="AY8" s="4" t="s">
        <v>15</v>
      </c>
      <c r="AZ8" s="4" t="s">
        <v>15</v>
      </c>
      <c r="BA8" s="4" t="s">
        <v>15</v>
      </c>
      <c r="BB8" s="4" t="s">
        <v>15</v>
      </c>
      <c r="BC8" s="4" t="s">
        <v>15</v>
      </c>
      <c r="BD8" s="4" t="s">
        <v>15</v>
      </c>
      <c r="BE8" s="4" t="s">
        <v>15</v>
      </c>
      <c r="BF8" s="4" t="s">
        <v>15</v>
      </c>
      <c r="BG8" s="4" t="s">
        <v>15</v>
      </c>
      <c r="BH8" s="4" t="s">
        <v>15</v>
      </c>
      <c r="BI8" s="4" t="s">
        <v>15</v>
      </c>
      <c r="BJ8" s="4" t="s">
        <v>15</v>
      </c>
      <c r="BK8" s="4" t="s">
        <v>15</v>
      </c>
      <c r="BL8" s="4" t="s">
        <v>15</v>
      </c>
      <c r="BM8" s="4" t="s">
        <v>15</v>
      </c>
      <c r="BN8" s="4" t="s">
        <v>15</v>
      </c>
      <c r="BO8" s="4" t="s">
        <v>15</v>
      </c>
      <c r="BP8" s="4" t="s">
        <v>15</v>
      </c>
      <c r="BQ8" s="4" t="s">
        <v>15</v>
      </c>
      <c r="BR8" s="4" t="s">
        <v>15</v>
      </c>
      <c r="BS8" s="4" t="s">
        <v>15</v>
      </c>
      <c r="BT8" s="4" t="s">
        <v>15</v>
      </c>
    </row>
    <row r="9">
      <c r="A9" t="n">
        <v>936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590225</v>
      </c>
      <c r="F9" s="7" t="n">
        <v>425</v>
      </c>
      <c r="G9" s="7" t="n">
        <v>425</v>
      </c>
      <c r="H9" s="7" t="n">
        <v>0</v>
      </c>
      <c r="I9" s="7" t="n">
        <v>0</v>
      </c>
      <c r="J9" s="7" t="n">
        <v>3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13</v>
      </c>
      <c r="R9" s="7" t="n">
        <f t="normal" ca="1">16-LENB(INDIRECT(ADDRESS(9,17)))</f>
        <v>0</v>
      </c>
      <c r="S9" s="7" t="s">
        <v>13</v>
      </c>
      <c r="T9" s="7" t="n">
        <f t="normal" ca="1">16-LENB(INDIRECT(ADDRESS(9,19)))</f>
        <v>0</v>
      </c>
      <c r="U9" s="7" t="s">
        <v>13</v>
      </c>
      <c r="V9" s="7" t="n">
        <f t="normal" ca="1">16-LENB(INDIRECT(ADDRESS(9,21)))</f>
        <v>0</v>
      </c>
      <c r="W9" s="7" t="s">
        <v>13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1144</v>
      </c>
      <c r="B11" s="5" t="n">
        <v>1</v>
      </c>
    </row>
    <row r="12" s="3" customFormat="1" customHeight="0">
      <c r="A12" s="3" t="s">
        <v>2</v>
      </c>
      <c r="B12" s="3" t="s">
        <v>16</v>
      </c>
    </row>
    <row r="13">
      <c r="A13" t="s">
        <v>4</v>
      </c>
      <c r="B13" s="4" t="s">
        <v>5</v>
      </c>
      <c r="C13" s="4" t="s">
        <v>14</v>
      </c>
      <c r="D13" s="4" t="s">
        <v>6</v>
      </c>
    </row>
    <row r="14">
      <c r="A14" t="n">
        <v>1148</v>
      </c>
      <c r="B14" s="8" t="n">
        <v>2</v>
      </c>
      <c r="C14" s="7" t="n">
        <v>10</v>
      </c>
      <c r="D14" s="7" t="s">
        <v>17</v>
      </c>
    </row>
    <row r="15">
      <c r="A15" t="s">
        <v>4</v>
      </c>
      <c r="B15" s="4" t="s">
        <v>5</v>
      </c>
      <c r="C15" s="4" t="s">
        <v>14</v>
      </c>
      <c r="D15" s="4" t="s">
        <v>14</v>
      </c>
    </row>
    <row r="16">
      <c r="A16" t="n">
        <v>1169</v>
      </c>
      <c r="B16" s="9" t="n">
        <v>162</v>
      </c>
      <c r="C16" s="7" t="n">
        <v>0</v>
      </c>
      <c r="D16" s="7" t="n">
        <v>0</v>
      </c>
    </row>
    <row r="17" spans="1:72">
      <c r="A17" t="s">
        <v>4</v>
      </c>
      <c r="B17" s="4" t="s">
        <v>5</v>
      </c>
    </row>
    <row r="18" spans="1:72">
      <c r="A18" t="n">
        <v>1172</v>
      </c>
      <c r="B18" s="5" t="n">
        <v>1</v>
      </c>
    </row>
    <row r="19" spans="1:72" s="3" customFormat="1" customHeight="0">
      <c r="A19" s="3" t="s">
        <v>2</v>
      </c>
      <c r="B19" s="3" t="s">
        <v>18</v>
      </c>
    </row>
    <row r="20" spans="1:72">
      <c r="A20" t="s">
        <v>4</v>
      </c>
      <c r="B20" s="4" t="s">
        <v>5</v>
      </c>
      <c r="C20" s="4" t="s">
        <v>10</v>
      </c>
    </row>
    <row r="21" spans="1:72">
      <c r="A21" t="n">
        <v>1176</v>
      </c>
      <c r="B21" s="10" t="n">
        <v>12</v>
      </c>
      <c r="C21" s="7" t="n">
        <v>6447</v>
      </c>
    </row>
    <row r="22" spans="1:72">
      <c r="A22" t="s">
        <v>4</v>
      </c>
      <c r="B22" s="4" t="s">
        <v>5</v>
      </c>
      <c r="C22" s="4" t="s">
        <v>14</v>
      </c>
      <c r="D22" s="4" t="s">
        <v>10</v>
      </c>
      <c r="E22" s="4" t="s">
        <v>14</v>
      </c>
      <c r="F22" s="4" t="s">
        <v>19</v>
      </c>
    </row>
    <row r="23" spans="1:72">
      <c r="A23" t="n">
        <v>1179</v>
      </c>
      <c r="B23" s="11" t="n">
        <v>5</v>
      </c>
      <c r="C23" s="7" t="n">
        <v>30</v>
      </c>
      <c r="D23" s="7" t="n">
        <v>9220</v>
      </c>
      <c r="E23" s="7" t="n">
        <v>1</v>
      </c>
      <c r="F23" s="12" t="n">
        <f t="normal" ca="1">A27</f>
        <v>0</v>
      </c>
    </row>
    <row r="24" spans="1:72">
      <c r="A24" t="s">
        <v>4</v>
      </c>
      <c r="B24" s="4" t="s">
        <v>5</v>
      </c>
      <c r="C24" s="4" t="s">
        <v>14</v>
      </c>
      <c r="D24" s="4" t="s">
        <v>14</v>
      </c>
      <c r="E24" s="4" t="s">
        <v>14</v>
      </c>
      <c r="F24" s="4" t="s">
        <v>14</v>
      </c>
    </row>
    <row r="25" spans="1:72">
      <c r="A25" t="n">
        <v>1188</v>
      </c>
      <c r="B25" s="13" t="n">
        <v>14</v>
      </c>
      <c r="C25" s="7" t="n">
        <v>8</v>
      </c>
      <c r="D25" s="7" t="n">
        <v>0</v>
      </c>
      <c r="E25" s="7" t="n">
        <v>0</v>
      </c>
      <c r="F25" s="7" t="n">
        <v>0</v>
      </c>
    </row>
    <row r="26" spans="1:72">
      <c r="A26" t="s">
        <v>4</v>
      </c>
      <c r="B26" s="4" t="s">
        <v>5</v>
      </c>
      <c r="C26" s="4" t="s">
        <v>14</v>
      </c>
      <c r="D26" s="4" t="s">
        <v>10</v>
      </c>
      <c r="E26" s="4" t="s">
        <v>14</v>
      </c>
      <c r="F26" s="4" t="s">
        <v>19</v>
      </c>
    </row>
    <row r="27" spans="1:72">
      <c r="A27" t="n">
        <v>1193</v>
      </c>
      <c r="B27" s="11" t="n">
        <v>5</v>
      </c>
      <c r="C27" s="7" t="n">
        <v>30</v>
      </c>
      <c r="D27" s="7" t="n">
        <v>6465</v>
      </c>
      <c r="E27" s="7" t="n">
        <v>1</v>
      </c>
      <c r="F27" s="12" t="n">
        <f t="normal" ca="1">A31</f>
        <v>0</v>
      </c>
    </row>
    <row r="28" spans="1:72">
      <c r="A28" t="s">
        <v>4</v>
      </c>
      <c r="B28" s="4" t="s">
        <v>5</v>
      </c>
      <c r="C28" s="4" t="s">
        <v>14</v>
      </c>
      <c r="D28" s="4" t="s">
        <v>10</v>
      </c>
      <c r="E28" s="4" t="s">
        <v>20</v>
      </c>
      <c r="F28" s="4" t="s">
        <v>10</v>
      </c>
      <c r="G28" s="4" t="s">
        <v>20</v>
      </c>
      <c r="H28" s="4" t="s">
        <v>14</v>
      </c>
    </row>
    <row r="29" spans="1:72">
      <c r="A29" t="n">
        <v>1202</v>
      </c>
      <c r="B29" s="14" t="n">
        <v>49</v>
      </c>
      <c r="C29" s="7" t="n">
        <v>4</v>
      </c>
      <c r="D29" s="7" t="n">
        <v>2</v>
      </c>
      <c r="E29" s="7" t="n">
        <v>1</v>
      </c>
      <c r="F29" s="7" t="n">
        <v>0</v>
      </c>
      <c r="G29" s="7" t="n">
        <v>0</v>
      </c>
      <c r="H29" s="7" t="n">
        <v>0</v>
      </c>
    </row>
    <row r="30" spans="1:72">
      <c r="A30" t="s">
        <v>4</v>
      </c>
      <c r="B30" s="4" t="s">
        <v>5</v>
      </c>
      <c r="C30" s="4" t="s">
        <v>14</v>
      </c>
      <c r="D30" s="4" t="s">
        <v>6</v>
      </c>
      <c r="E30" s="4" t="s">
        <v>6</v>
      </c>
      <c r="F30" s="4" t="s">
        <v>10</v>
      </c>
      <c r="G30" s="4" t="s">
        <v>10</v>
      </c>
    </row>
    <row r="31" spans="1:72">
      <c r="A31" t="n">
        <v>1217</v>
      </c>
      <c r="B31" s="15" t="n">
        <v>74</v>
      </c>
      <c r="C31" s="7" t="n">
        <v>13</v>
      </c>
      <c r="D31" s="7" t="s">
        <v>21</v>
      </c>
      <c r="E31" s="7" t="s">
        <v>22</v>
      </c>
      <c r="F31" s="7" t="n">
        <v>5888</v>
      </c>
      <c r="G31" s="7" t="n">
        <v>9999</v>
      </c>
    </row>
    <row r="32" spans="1:72">
      <c r="A32" t="s">
        <v>4</v>
      </c>
      <c r="B32" s="4" t="s">
        <v>5</v>
      </c>
      <c r="C32" s="4" t="s">
        <v>14</v>
      </c>
      <c r="D32" s="4" t="s">
        <v>6</v>
      </c>
      <c r="E32" s="4" t="s">
        <v>6</v>
      </c>
    </row>
    <row r="33" spans="1:8">
      <c r="A33" t="n">
        <v>1240</v>
      </c>
      <c r="B33" s="15" t="n">
        <v>74</v>
      </c>
      <c r="C33" s="7" t="n">
        <v>25</v>
      </c>
      <c r="D33" s="7" t="s">
        <v>23</v>
      </c>
      <c r="E33" s="7" t="s">
        <v>24</v>
      </c>
    </row>
    <row r="34" spans="1:8">
      <c r="A34" t="s">
        <v>4</v>
      </c>
      <c r="B34" s="4" t="s">
        <v>5</v>
      </c>
      <c r="C34" s="4" t="s">
        <v>14</v>
      </c>
      <c r="D34" s="4" t="s">
        <v>10</v>
      </c>
      <c r="E34" s="4" t="s">
        <v>14</v>
      </c>
      <c r="F34" s="16" t="s">
        <v>25</v>
      </c>
      <c r="G34" s="4" t="s">
        <v>5</v>
      </c>
      <c r="H34" s="4" t="s">
        <v>14</v>
      </c>
      <c r="I34" s="4" t="s">
        <v>10</v>
      </c>
      <c r="J34" s="4" t="s">
        <v>9</v>
      </c>
      <c r="K34" s="16" t="s">
        <v>26</v>
      </c>
      <c r="L34" s="4" t="s">
        <v>14</v>
      </c>
      <c r="M34" s="4" t="s">
        <v>9</v>
      </c>
      <c r="N34" s="4" t="s">
        <v>14</v>
      </c>
      <c r="O34" s="4" t="s">
        <v>14</v>
      </c>
      <c r="P34" s="4" t="s">
        <v>14</v>
      </c>
      <c r="Q34" s="4" t="s">
        <v>19</v>
      </c>
    </row>
    <row r="35" spans="1:8">
      <c r="A35" t="n">
        <v>1269</v>
      </c>
      <c r="B35" s="11" t="n">
        <v>5</v>
      </c>
      <c r="C35" s="7" t="n">
        <v>30</v>
      </c>
      <c r="D35" s="7" t="n">
        <v>9714</v>
      </c>
      <c r="E35" s="7" t="n">
        <v>28</v>
      </c>
      <c r="F35" s="16" t="s">
        <v>3</v>
      </c>
      <c r="G35" s="17" t="n">
        <v>101</v>
      </c>
      <c r="H35" s="7" t="n">
        <v>2</v>
      </c>
      <c r="I35" s="7" t="n">
        <v>3132</v>
      </c>
      <c r="J35" s="7" t="n">
        <v>1</v>
      </c>
      <c r="K35" s="16" t="s">
        <v>3</v>
      </c>
      <c r="L35" s="7" t="n">
        <v>0</v>
      </c>
      <c r="M35" s="7" t="n">
        <v>0</v>
      </c>
      <c r="N35" s="7" t="n">
        <v>2</v>
      </c>
      <c r="O35" s="7" t="n">
        <v>9</v>
      </c>
      <c r="P35" s="7" t="n">
        <v>1</v>
      </c>
      <c r="Q35" s="12" t="n">
        <f t="normal" ca="1">A45</f>
        <v>0</v>
      </c>
    </row>
    <row r="36" spans="1:8">
      <c r="A36" t="s">
        <v>4</v>
      </c>
      <c r="B36" s="4" t="s">
        <v>5</v>
      </c>
      <c r="C36" s="4" t="s">
        <v>14</v>
      </c>
      <c r="D36" s="4" t="s">
        <v>10</v>
      </c>
      <c r="E36" s="4" t="s">
        <v>14</v>
      </c>
      <c r="F36" s="4" t="s">
        <v>6</v>
      </c>
    </row>
    <row r="37" spans="1:8">
      <c r="A37" t="n">
        <v>1294</v>
      </c>
      <c r="B37" s="18" t="n">
        <v>39</v>
      </c>
      <c r="C37" s="7" t="n">
        <v>10</v>
      </c>
      <c r="D37" s="7" t="n">
        <v>65533</v>
      </c>
      <c r="E37" s="7" t="n">
        <v>222</v>
      </c>
      <c r="F37" s="7" t="s">
        <v>27</v>
      </c>
    </row>
    <row r="38" spans="1:8">
      <c r="A38" t="s">
        <v>4</v>
      </c>
      <c r="B38" s="4" t="s">
        <v>5</v>
      </c>
      <c r="C38" s="4" t="s">
        <v>14</v>
      </c>
      <c r="D38" s="4" t="s">
        <v>10</v>
      </c>
      <c r="E38" s="4" t="s">
        <v>10</v>
      </c>
      <c r="F38" s="4" t="s">
        <v>10</v>
      </c>
      <c r="G38" s="4" t="s">
        <v>10</v>
      </c>
      <c r="H38" s="4" t="s">
        <v>10</v>
      </c>
      <c r="I38" s="4" t="s">
        <v>6</v>
      </c>
      <c r="J38" s="4" t="s">
        <v>20</v>
      </c>
      <c r="K38" s="4" t="s">
        <v>20</v>
      </c>
      <c r="L38" s="4" t="s">
        <v>20</v>
      </c>
      <c r="M38" s="4" t="s">
        <v>9</v>
      </c>
      <c r="N38" s="4" t="s">
        <v>9</v>
      </c>
      <c r="O38" s="4" t="s">
        <v>20</v>
      </c>
      <c r="P38" s="4" t="s">
        <v>20</v>
      </c>
      <c r="Q38" s="4" t="s">
        <v>20</v>
      </c>
      <c r="R38" s="4" t="s">
        <v>20</v>
      </c>
      <c r="S38" s="4" t="s">
        <v>14</v>
      </c>
    </row>
    <row r="39" spans="1:8">
      <c r="A39" t="n">
        <v>1321</v>
      </c>
      <c r="B39" s="18" t="n">
        <v>39</v>
      </c>
      <c r="C39" s="7" t="n">
        <v>12</v>
      </c>
      <c r="D39" s="7" t="n">
        <v>65533</v>
      </c>
      <c r="E39" s="7" t="n">
        <v>222</v>
      </c>
      <c r="F39" s="7" t="n">
        <v>0</v>
      </c>
      <c r="G39" s="7" t="n">
        <v>65533</v>
      </c>
      <c r="H39" s="7" t="n">
        <v>0</v>
      </c>
      <c r="I39" s="7" t="s">
        <v>13</v>
      </c>
      <c r="J39" s="7" t="n">
        <v>-14.9200000762939</v>
      </c>
      <c r="K39" s="7" t="n">
        <v>2.20000004768372</v>
      </c>
      <c r="L39" s="7" t="n">
        <v>-6.84999990463257</v>
      </c>
      <c r="M39" s="7" t="n">
        <v>0</v>
      </c>
      <c r="N39" s="7" t="n">
        <v>0</v>
      </c>
      <c r="O39" s="7" t="n">
        <v>0</v>
      </c>
      <c r="P39" s="7" t="n">
        <v>1</v>
      </c>
      <c r="Q39" s="7" t="n">
        <v>1</v>
      </c>
      <c r="R39" s="7" t="n">
        <v>1</v>
      </c>
      <c r="S39" s="7" t="n">
        <v>122</v>
      </c>
    </row>
    <row r="40" spans="1:8">
      <c r="A40" t="s">
        <v>4</v>
      </c>
      <c r="B40" s="4" t="s">
        <v>5</v>
      </c>
      <c r="C40" s="4" t="s">
        <v>14</v>
      </c>
      <c r="D40" s="4" t="s">
        <v>6</v>
      </c>
      <c r="E40" s="4" t="s">
        <v>10</v>
      </c>
    </row>
    <row r="41" spans="1:8">
      <c r="A41" t="n">
        <v>1371</v>
      </c>
      <c r="B41" s="19" t="n">
        <v>91</v>
      </c>
      <c r="C41" s="7" t="n">
        <v>0</v>
      </c>
      <c r="D41" s="7" t="s">
        <v>28</v>
      </c>
      <c r="E41" s="7" t="n">
        <v>1</v>
      </c>
    </row>
    <row r="42" spans="1:8">
      <c r="A42" t="s">
        <v>4</v>
      </c>
      <c r="B42" s="4" t="s">
        <v>5</v>
      </c>
      <c r="C42" s="4" t="s">
        <v>19</v>
      </c>
    </row>
    <row r="43" spans="1:8">
      <c r="A43" t="n">
        <v>1389</v>
      </c>
      <c r="B43" s="20" t="n">
        <v>3</v>
      </c>
      <c r="C43" s="12" t="n">
        <f t="normal" ca="1">A47</f>
        <v>0</v>
      </c>
    </row>
    <row r="44" spans="1:8">
      <c r="A44" t="s">
        <v>4</v>
      </c>
      <c r="B44" s="4" t="s">
        <v>5</v>
      </c>
      <c r="C44" s="4" t="s">
        <v>14</v>
      </c>
      <c r="D44" s="4" t="s">
        <v>6</v>
      </c>
      <c r="E44" s="4" t="s">
        <v>10</v>
      </c>
    </row>
    <row r="45" spans="1:8">
      <c r="A45" t="n">
        <v>1394</v>
      </c>
      <c r="B45" s="19" t="n">
        <v>91</v>
      </c>
      <c r="C45" s="7" t="n">
        <v>1</v>
      </c>
      <c r="D45" s="7" t="s">
        <v>28</v>
      </c>
      <c r="E45" s="7" t="n">
        <v>1</v>
      </c>
    </row>
    <row r="46" spans="1:8">
      <c r="A46" t="s">
        <v>4</v>
      </c>
      <c r="B46" s="4" t="s">
        <v>5</v>
      </c>
      <c r="C46" s="4" t="s">
        <v>14</v>
      </c>
      <c r="D46" s="4" t="s">
        <v>6</v>
      </c>
    </row>
    <row r="47" spans="1:8">
      <c r="A47" t="n">
        <v>1412</v>
      </c>
      <c r="B47" s="8" t="n">
        <v>2</v>
      </c>
      <c r="C47" s="7" t="n">
        <v>11</v>
      </c>
      <c r="D47" s="7" t="s">
        <v>29</v>
      </c>
    </row>
    <row r="48" spans="1:8">
      <c r="A48" t="s">
        <v>4</v>
      </c>
      <c r="B48" s="4" t="s">
        <v>5</v>
      </c>
      <c r="C48" s="4" t="s">
        <v>14</v>
      </c>
      <c r="D48" s="4" t="s">
        <v>10</v>
      </c>
      <c r="E48" s="4" t="s">
        <v>10</v>
      </c>
      <c r="F48" s="4" t="s">
        <v>10</v>
      </c>
      <c r="G48" s="4" t="s">
        <v>10</v>
      </c>
      <c r="H48" s="4" t="s">
        <v>10</v>
      </c>
      <c r="I48" s="4" t="s">
        <v>10</v>
      </c>
      <c r="J48" s="4" t="s">
        <v>9</v>
      </c>
      <c r="K48" s="4" t="s">
        <v>9</v>
      </c>
      <c r="L48" s="4" t="s">
        <v>9</v>
      </c>
      <c r="M48" s="4" t="s">
        <v>6</v>
      </c>
    </row>
    <row r="49" spans="1:19">
      <c r="A49" t="n">
        <v>1426</v>
      </c>
      <c r="B49" s="21" t="n">
        <v>124</v>
      </c>
      <c r="C49" s="7" t="n">
        <v>255</v>
      </c>
      <c r="D49" s="7" t="n">
        <v>0</v>
      </c>
      <c r="E49" s="7" t="n">
        <v>0</v>
      </c>
      <c r="F49" s="7" t="n">
        <v>0</v>
      </c>
      <c r="G49" s="7" t="n">
        <v>0</v>
      </c>
      <c r="H49" s="7" t="n">
        <v>0</v>
      </c>
      <c r="I49" s="7" t="n">
        <v>65535</v>
      </c>
      <c r="J49" s="7" t="n">
        <v>0</v>
      </c>
      <c r="K49" s="7" t="n">
        <v>0</v>
      </c>
      <c r="L49" s="7" t="n">
        <v>0</v>
      </c>
      <c r="M49" s="7" t="s">
        <v>13</v>
      </c>
    </row>
    <row r="50" spans="1:19">
      <c r="A50" t="s">
        <v>4</v>
      </c>
      <c r="B50" s="4" t="s">
        <v>5</v>
      </c>
    </row>
    <row r="51" spans="1:19">
      <c r="A51" t="n">
        <v>1453</v>
      </c>
      <c r="B51" s="5" t="n">
        <v>1</v>
      </c>
    </row>
    <row r="52" spans="1:19" s="3" customFormat="1" customHeight="0">
      <c r="A52" s="3" t="s">
        <v>2</v>
      </c>
      <c r="B52" s="3" t="s">
        <v>30</v>
      </c>
    </row>
    <row r="53" spans="1:19">
      <c r="A53" t="s">
        <v>4</v>
      </c>
      <c r="B53" s="4" t="s">
        <v>5</v>
      </c>
      <c r="C53" s="4" t="s">
        <v>14</v>
      </c>
      <c r="D53" s="4" t="s">
        <v>10</v>
      </c>
      <c r="E53" s="4" t="s">
        <v>14</v>
      </c>
      <c r="F53" s="4" t="s">
        <v>19</v>
      </c>
    </row>
    <row r="54" spans="1:19">
      <c r="A54" t="n">
        <v>1456</v>
      </c>
      <c r="B54" s="11" t="n">
        <v>5</v>
      </c>
      <c r="C54" s="7" t="n">
        <v>30</v>
      </c>
      <c r="D54" s="7" t="n">
        <v>9714</v>
      </c>
      <c r="E54" s="7" t="n">
        <v>1</v>
      </c>
      <c r="F54" s="12" t="n">
        <f t="normal" ca="1">A62</f>
        <v>0</v>
      </c>
    </row>
    <row r="55" spans="1:19">
      <c r="A55" t="s">
        <v>4</v>
      </c>
      <c r="B55" s="4" t="s">
        <v>5</v>
      </c>
      <c r="C55" s="4" t="s">
        <v>14</v>
      </c>
      <c r="D55" s="4" t="s">
        <v>10</v>
      </c>
      <c r="E55" s="4" t="s">
        <v>6</v>
      </c>
      <c r="F55" s="4" t="s">
        <v>6</v>
      </c>
      <c r="G55" s="4" t="s">
        <v>14</v>
      </c>
    </row>
    <row r="56" spans="1:19">
      <c r="A56" t="n">
        <v>1465</v>
      </c>
      <c r="B56" s="22" t="n">
        <v>32</v>
      </c>
      <c r="C56" s="7" t="n">
        <v>0</v>
      </c>
      <c r="D56" s="7" t="n">
        <v>65533</v>
      </c>
      <c r="E56" s="7" t="s">
        <v>31</v>
      </c>
      <c r="F56" s="7" t="s">
        <v>32</v>
      </c>
      <c r="G56" s="7" t="n">
        <v>0</v>
      </c>
    </row>
    <row r="57" spans="1:19">
      <c r="A57" t="s">
        <v>4</v>
      </c>
      <c r="B57" s="4" t="s">
        <v>5</v>
      </c>
      <c r="C57" s="4" t="s">
        <v>14</v>
      </c>
      <c r="D57" s="4" t="s">
        <v>10</v>
      </c>
      <c r="E57" s="4" t="s">
        <v>6</v>
      </c>
      <c r="F57" s="4" t="s">
        <v>6</v>
      </c>
      <c r="G57" s="4" t="s">
        <v>14</v>
      </c>
    </row>
    <row r="58" spans="1:19">
      <c r="A58" t="n">
        <v>1485</v>
      </c>
      <c r="B58" s="22" t="n">
        <v>32</v>
      </c>
      <c r="C58" s="7" t="n">
        <v>0</v>
      </c>
      <c r="D58" s="7" t="n">
        <v>65533</v>
      </c>
      <c r="E58" s="7" t="s">
        <v>31</v>
      </c>
      <c r="F58" s="7" t="s">
        <v>32</v>
      </c>
      <c r="G58" s="7" t="n">
        <v>0</v>
      </c>
    </row>
    <row r="59" spans="1:19">
      <c r="A59" t="s">
        <v>4</v>
      </c>
      <c r="B59" s="4" t="s">
        <v>5</v>
      </c>
      <c r="C59" s="4" t="s">
        <v>19</v>
      </c>
    </row>
    <row r="60" spans="1:19">
      <c r="A60" t="n">
        <v>1505</v>
      </c>
      <c r="B60" s="20" t="n">
        <v>3</v>
      </c>
      <c r="C60" s="12" t="n">
        <f t="normal" ca="1">A66</f>
        <v>0</v>
      </c>
    </row>
    <row r="61" spans="1:19">
      <c r="A61" t="s">
        <v>4</v>
      </c>
      <c r="B61" s="4" t="s">
        <v>5</v>
      </c>
      <c r="C61" s="4" t="s">
        <v>14</v>
      </c>
      <c r="D61" s="4" t="s">
        <v>10</v>
      </c>
      <c r="E61" s="4" t="s">
        <v>6</v>
      </c>
      <c r="F61" s="4" t="s">
        <v>6</v>
      </c>
      <c r="G61" s="4" t="s">
        <v>14</v>
      </c>
    </row>
    <row r="62" spans="1:19">
      <c r="A62" t="n">
        <v>1510</v>
      </c>
      <c r="B62" s="22" t="n">
        <v>32</v>
      </c>
      <c r="C62" s="7" t="n">
        <v>0</v>
      </c>
      <c r="D62" s="7" t="n">
        <v>65533</v>
      </c>
      <c r="E62" s="7" t="s">
        <v>31</v>
      </c>
      <c r="F62" s="7" t="s">
        <v>33</v>
      </c>
      <c r="G62" s="7" t="n">
        <v>0</v>
      </c>
    </row>
    <row r="63" spans="1:19">
      <c r="A63" t="s">
        <v>4</v>
      </c>
      <c r="B63" s="4" t="s">
        <v>5</v>
      </c>
      <c r="C63" s="4" t="s">
        <v>14</v>
      </c>
      <c r="D63" s="4" t="s">
        <v>10</v>
      </c>
      <c r="E63" s="4" t="s">
        <v>6</v>
      </c>
      <c r="F63" s="4" t="s">
        <v>6</v>
      </c>
      <c r="G63" s="4" t="s">
        <v>14</v>
      </c>
    </row>
    <row r="64" spans="1:19">
      <c r="A64" t="n">
        <v>1530</v>
      </c>
      <c r="B64" s="22" t="n">
        <v>32</v>
      </c>
      <c r="C64" s="7" t="n">
        <v>0</v>
      </c>
      <c r="D64" s="7" t="n">
        <v>65533</v>
      </c>
      <c r="E64" s="7" t="s">
        <v>31</v>
      </c>
      <c r="F64" s="7" t="s">
        <v>34</v>
      </c>
      <c r="G64" s="7" t="n">
        <v>0</v>
      </c>
    </row>
    <row r="65" spans="1:13">
      <c r="A65" t="s">
        <v>4</v>
      </c>
      <c r="B65" s="4" t="s">
        <v>5</v>
      </c>
      <c r="C65" s="4" t="s">
        <v>14</v>
      </c>
      <c r="D65" s="4" t="s">
        <v>6</v>
      </c>
      <c r="E65" s="4" t="s">
        <v>10</v>
      </c>
    </row>
    <row r="66" spans="1:13">
      <c r="A66" t="n">
        <v>1550</v>
      </c>
      <c r="B66" s="23" t="n">
        <v>62</v>
      </c>
      <c r="C66" s="7" t="n">
        <v>1</v>
      </c>
      <c r="D66" s="7" t="s">
        <v>35</v>
      </c>
      <c r="E66" s="7" t="n">
        <v>1</v>
      </c>
    </row>
    <row r="67" spans="1:13">
      <c r="A67" t="s">
        <v>4</v>
      </c>
      <c r="B67" s="4" t="s">
        <v>5</v>
      </c>
      <c r="C67" s="4" t="s">
        <v>14</v>
      </c>
      <c r="D67" s="4" t="s">
        <v>10</v>
      </c>
      <c r="E67" s="4" t="s">
        <v>14</v>
      </c>
      <c r="F67" s="4" t="s">
        <v>19</v>
      </c>
    </row>
    <row r="68" spans="1:13">
      <c r="A68" t="n">
        <v>1568</v>
      </c>
      <c r="B68" s="11" t="n">
        <v>5</v>
      </c>
      <c r="C68" s="7" t="n">
        <v>30</v>
      </c>
      <c r="D68" s="7" t="n">
        <v>9220</v>
      </c>
      <c r="E68" s="7" t="n">
        <v>1</v>
      </c>
      <c r="F68" s="12" t="n">
        <f t="normal" ca="1">A72</f>
        <v>0</v>
      </c>
    </row>
    <row r="69" spans="1:13">
      <c r="A69" t="s">
        <v>4</v>
      </c>
      <c r="B69" s="4" t="s">
        <v>5</v>
      </c>
      <c r="C69" s="4" t="s">
        <v>14</v>
      </c>
      <c r="D69" s="4" t="s">
        <v>6</v>
      </c>
      <c r="E69" s="4" t="s">
        <v>10</v>
      </c>
    </row>
    <row r="70" spans="1:13">
      <c r="A70" t="n">
        <v>1577</v>
      </c>
      <c r="B70" s="23" t="n">
        <v>62</v>
      </c>
      <c r="C70" s="7" t="n">
        <v>0</v>
      </c>
      <c r="D70" s="7" t="s">
        <v>35</v>
      </c>
      <c r="E70" s="7" t="n">
        <v>1</v>
      </c>
    </row>
    <row r="71" spans="1:13">
      <c r="A71" t="s">
        <v>4</v>
      </c>
      <c r="B71" s="4" t="s">
        <v>5</v>
      </c>
      <c r="C71" s="4" t="s">
        <v>14</v>
      </c>
      <c r="D71" s="4" t="s">
        <v>14</v>
      </c>
      <c r="E71" s="4" t="s">
        <v>14</v>
      </c>
      <c r="F71" s="4" t="s">
        <v>9</v>
      </c>
      <c r="G71" s="4" t="s">
        <v>14</v>
      </c>
      <c r="H71" s="4" t="s">
        <v>14</v>
      </c>
      <c r="I71" s="4" t="s">
        <v>19</v>
      </c>
    </row>
    <row r="72" spans="1:13">
      <c r="A72" t="n">
        <v>1595</v>
      </c>
      <c r="B72" s="11" t="n">
        <v>5</v>
      </c>
      <c r="C72" s="7" t="n">
        <v>35</v>
      </c>
      <c r="D72" s="7" t="n">
        <v>3</v>
      </c>
      <c r="E72" s="7" t="n">
        <v>0</v>
      </c>
      <c r="F72" s="7" t="n">
        <v>0</v>
      </c>
      <c r="G72" s="7" t="n">
        <v>2</v>
      </c>
      <c r="H72" s="7" t="n">
        <v>1</v>
      </c>
      <c r="I72" s="12" t="n">
        <f t="normal" ca="1">A76</f>
        <v>0</v>
      </c>
    </row>
    <row r="73" spans="1:13">
      <c r="A73" t="s">
        <v>4</v>
      </c>
      <c r="B73" s="4" t="s">
        <v>5</v>
      </c>
      <c r="C73" s="4" t="s">
        <v>19</v>
      </c>
    </row>
    <row r="74" spans="1:13">
      <c r="A74" t="n">
        <v>1609</v>
      </c>
      <c r="B74" s="20" t="n">
        <v>3</v>
      </c>
      <c r="C74" s="12" t="n">
        <f t="normal" ca="1">A98</f>
        <v>0</v>
      </c>
    </row>
    <row r="75" spans="1:13">
      <c r="A75" t="s">
        <v>4</v>
      </c>
      <c r="B75" s="4" t="s">
        <v>5</v>
      </c>
      <c r="C75" s="4" t="s">
        <v>14</v>
      </c>
      <c r="D75" s="4" t="s">
        <v>14</v>
      </c>
      <c r="E75" s="4" t="s">
        <v>14</v>
      </c>
      <c r="F75" s="4" t="s">
        <v>9</v>
      </c>
      <c r="G75" s="4" t="s">
        <v>14</v>
      </c>
      <c r="H75" s="4" t="s">
        <v>14</v>
      </c>
      <c r="I75" s="4" t="s">
        <v>19</v>
      </c>
    </row>
    <row r="76" spans="1:13">
      <c r="A76" t="n">
        <v>1614</v>
      </c>
      <c r="B76" s="11" t="n">
        <v>5</v>
      </c>
      <c r="C76" s="7" t="n">
        <v>35</v>
      </c>
      <c r="D76" s="7" t="n">
        <v>3</v>
      </c>
      <c r="E76" s="7" t="n">
        <v>0</v>
      </c>
      <c r="F76" s="7" t="n">
        <v>1</v>
      </c>
      <c r="G76" s="7" t="n">
        <v>2</v>
      </c>
      <c r="H76" s="7" t="n">
        <v>1</v>
      </c>
      <c r="I76" s="12" t="n">
        <f t="normal" ca="1">A80</f>
        <v>0</v>
      </c>
    </row>
    <row r="77" spans="1:13">
      <c r="A77" t="s">
        <v>4</v>
      </c>
      <c r="B77" s="4" t="s">
        <v>5</v>
      </c>
      <c r="C77" s="4" t="s">
        <v>19</v>
      </c>
    </row>
    <row r="78" spans="1:13">
      <c r="A78" t="n">
        <v>1628</v>
      </c>
      <c r="B78" s="20" t="n">
        <v>3</v>
      </c>
      <c r="C78" s="12" t="n">
        <f t="normal" ca="1">A98</f>
        <v>0</v>
      </c>
    </row>
    <row r="79" spans="1:13">
      <c r="A79" t="s">
        <v>4</v>
      </c>
      <c r="B79" s="4" t="s">
        <v>5</v>
      </c>
      <c r="C79" s="4" t="s">
        <v>14</v>
      </c>
      <c r="D79" s="4" t="s">
        <v>14</v>
      </c>
      <c r="E79" s="4" t="s">
        <v>14</v>
      </c>
      <c r="F79" s="4" t="s">
        <v>9</v>
      </c>
      <c r="G79" s="4" t="s">
        <v>14</v>
      </c>
      <c r="H79" s="4" t="s">
        <v>14</v>
      </c>
      <c r="I79" s="4" t="s">
        <v>19</v>
      </c>
    </row>
    <row r="80" spans="1:13">
      <c r="A80" t="n">
        <v>1633</v>
      </c>
      <c r="B80" s="11" t="n">
        <v>5</v>
      </c>
      <c r="C80" s="7" t="n">
        <v>35</v>
      </c>
      <c r="D80" s="7" t="n">
        <v>3</v>
      </c>
      <c r="E80" s="7" t="n">
        <v>0</v>
      </c>
      <c r="F80" s="7" t="n">
        <v>2</v>
      </c>
      <c r="G80" s="7" t="n">
        <v>2</v>
      </c>
      <c r="H80" s="7" t="n">
        <v>1</v>
      </c>
      <c r="I80" s="12" t="n">
        <f t="normal" ca="1">A84</f>
        <v>0</v>
      </c>
    </row>
    <row r="81" spans="1:9">
      <c r="A81" t="s">
        <v>4</v>
      </c>
      <c r="B81" s="4" t="s">
        <v>5</v>
      </c>
      <c r="C81" s="4" t="s">
        <v>19</v>
      </c>
    </row>
    <row r="82" spans="1:9">
      <c r="A82" t="n">
        <v>1647</v>
      </c>
      <c r="B82" s="20" t="n">
        <v>3</v>
      </c>
      <c r="C82" s="12" t="n">
        <f t="normal" ca="1">A98</f>
        <v>0</v>
      </c>
    </row>
    <row r="83" spans="1:9">
      <c r="A83" t="s">
        <v>4</v>
      </c>
      <c r="B83" s="4" t="s">
        <v>5</v>
      </c>
      <c r="C83" s="4" t="s">
        <v>14</v>
      </c>
      <c r="D83" s="4" t="s">
        <v>14</v>
      </c>
      <c r="E83" s="4" t="s">
        <v>14</v>
      </c>
      <c r="F83" s="4" t="s">
        <v>9</v>
      </c>
      <c r="G83" s="4" t="s">
        <v>14</v>
      </c>
      <c r="H83" s="4" t="s">
        <v>14</v>
      </c>
      <c r="I83" s="4" t="s">
        <v>19</v>
      </c>
    </row>
    <row r="84" spans="1:9">
      <c r="A84" t="n">
        <v>1652</v>
      </c>
      <c r="B84" s="11" t="n">
        <v>5</v>
      </c>
      <c r="C84" s="7" t="n">
        <v>35</v>
      </c>
      <c r="D84" s="7" t="n">
        <v>3</v>
      </c>
      <c r="E84" s="7" t="n">
        <v>0</v>
      </c>
      <c r="F84" s="7" t="n">
        <v>3</v>
      </c>
      <c r="G84" s="7" t="n">
        <v>2</v>
      </c>
      <c r="H84" s="7" t="n">
        <v>1</v>
      </c>
      <c r="I84" s="12" t="n">
        <f t="normal" ca="1">A88</f>
        <v>0</v>
      </c>
    </row>
    <row r="85" spans="1:9">
      <c r="A85" t="s">
        <v>4</v>
      </c>
      <c r="B85" s="4" t="s">
        <v>5</v>
      </c>
      <c r="C85" s="4" t="s">
        <v>19</v>
      </c>
    </row>
    <row r="86" spans="1:9">
      <c r="A86" t="n">
        <v>1666</v>
      </c>
      <c r="B86" s="20" t="n">
        <v>3</v>
      </c>
      <c r="C86" s="12" t="n">
        <f t="normal" ca="1">A98</f>
        <v>0</v>
      </c>
    </row>
    <row r="87" spans="1:9">
      <c r="A87" t="s">
        <v>4</v>
      </c>
      <c r="B87" s="4" t="s">
        <v>5</v>
      </c>
      <c r="C87" s="4" t="s">
        <v>14</v>
      </c>
      <c r="D87" s="4" t="s">
        <v>14</v>
      </c>
      <c r="E87" s="4" t="s">
        <v>14</v>
      </c>
      <c r="F87" s="4" t="s">
        <v>9</v>
      </c>
      <c r="G87" s="4" t="s">
        <v>14</v>
      </c>
      <c r="H87" s="4" t="s">
        <v>14</v>
      </c>
      <c r="I87" s="4" t="s">
        <v>19</v>
      </c>
    </row>
    <row r="88" spans="1:9">
      <c r="A88" t="n">
        <v>1671</v>
      </c>
      <c r="B88" s="11" t="n">
        <v>5</v>
      </c>
      <c r="C88" s="7" t="n">
        <v>35</v>
      </c>
      <c r="D88" s="7" t="n">
        <v>3</v>
      </c>
      <c r="E88" s="7" t="n">
        <v>0</v>
      </c>
      <c r="F88" s="7" t="n">
        <v>4</v>
      </c>
      <c r="G88" s="7" t="n">
        <v>2</v>
      </c>
      <c r="H88" s="7" t="n">
        <v>1</v>
      </c>
      <c r="I88" s="12" t="n">
        <f t="normal" ca="1">A92</f>
        <v>0</v>
      </c>
    </row>
    <row r="89" spans="1:9">
      <c r="A89" t="s">
        <v>4</v>
      </c>
      <c r="B89" s="4" t="s">
        <v>5</v>
      </c>
      <c r="C89" s="4" t="s">
        <v>19</v>
      </c>
    </row>
    <row r="90" spans="1:9">
      <c r="A90" t="n">
        <v>1685</v>
      </c>
      <c r="B90" s="20" t="n">
        <v>3</v>
      </c>
      <c r="C90" s="12" t="n">
        <f t="normal" ca="1">A98</f>
        <v>0</v>
      </c>
    </row>
    <row r="91" spans="1:9">
      <c r="A91" t="s">
        <v>4</v>
      </c>
      <c r="B91" s="4" t="s">
        <v>5</v>
      </c>
      <c r="C91" s="4" t="s">
        <v>14</v>
      </c>
      <c r="D91" s="4" t="s">
        <v>14</v>
      </c>
      <c r="E91" s="4" t="s">
        <v>14</v>
      </c>
      <c r="F91" s="4" t="s">
        <v>9</v>
      </c>
      <c r="G91" s="4" t="s">
        <v>14</v>
      </c>
      <c r="H91" s="4" t="s">
        <v>14</v>
      </c>
      <c r="I91" s="4" t="s">
        <v>19</v>
      </c>
    </row>
    <row r="92" spans="1:9">
      <c r="A92" t="n">
        <v>1690</v>
      </c>
      <c r="B92" s="11" t="n">
        <v>5</v>
      </c>
      <c r="C92" s="7" t="n">
        <v>35</v>
      </c>
      <c r="D92" s="7" t="n">
        <v>3</v>
      </c>
      <c r="E92" s="7" t="n">
        <v>0</v>
      </c>
      <c r="F92" s="7" t="n">
        <v>5</v>
      </c>
      <c r="G92" s="7" t="n">
        <v>2</v>
      </c>
      <c r="H92" s="7" t="n">
        <v>1</v>
      </c>
      <c r="I92" s="12" t="n">
        <f t="normal" ca="1">A96</f>
        <v>0</v>
      </c>
    </row>
    <row r="93" spans="1:9">
      <c r="A93" t="s">
        <v>4</v>
      </c>
      <c r="B93" s="4" t="s">
        <v>5</v>
      </c>
      <c r="C93" s="4" t="s">
        <v>19</v>
      </c>
    </row>
    <row r="94" spans="1:9">
      <c r="A94" t="n">
        <v>1704</v>
      </c>
      <c r="B94" s="20" t="n">
        <v>3</v>
      </c>
      <c r="C94" s="12" t="n">
        <f t="normal" ca="1">A98</f>
        <v>0</v>
      </c>
    </row>
    <row r="95" spans="1:9">
      <c r="A95" t="s">
        <v>4</v>
      </c>
      <c r="B95" s="4" t="s">
        <v>5</v>
      </c>
      <c r="C95" s="4" t="s">
        <v>14</v>
      </c>
      <c r="D95" s="4" t="s">
        <v>14</v>
      </c>
      <c r="E95" s="4" t="s">
        <v>14</v>
      </c>
      <c r="F95" s="4" t="s">
        <v>9</v>
      </c>
      <c r="G95" s="4" t="s">
        <v>14</v>
      </c>
      <c r="H95" s="4" t="s">
        <v>14</v>
      </c>
      <c r="I95" s="4" t="s">
        <v>19</v>
      </c>
    </row>
    <row r="96" spans="1:9">
      <c r="A96" t="n">
        <v>1709</v>
      </c>
      <c r="B96" s="11" t="n">
        <v>5</v>
      </c>
      <c r="C96" s="7" t="n">
        <v>35</v>
      </c>
      <c r="D96" s="7" t="n">
        <v>3</v>
      </c>
      <c r="E96" s="7" t="n">
        <v>0</v>
      </c>
      <c r="F96" s="7" t="n">
        <v>6</v>
      </c>
      <c r="G96" s="7" t="n">
        <v>2</v>
      </c>
      <c r="H96" s="7" t="n">
        <v>1</v>
      </c>
      <c r="I96" s="12" t="n">
        <f t="normal" ca="1">A98</f>
        <v>0</v>
      </c>
    </row>
    <row r="97" spans="1:9">
      <c r="A97" t="s">
        <v>4</v>
      </c>
      <c r="B97" s="4" t="s">
        <v>5</v>
      </c>
    </row>
    <row r="98" spans="1:9">
      <c r="A98" t="n">
        <v>1723</v>
      </c>
      <c r="B98" s="5" t="n">
        <v>1</v>
      </c>
    </row>
    <row r="99" spans="1:9" s="3" customFormat="1" customHeight="0">
      <c r="A99" s="3" t="s">
        <v>2</v>
      </c>
      <c r="B99" s="3" t="s">
        <v>36</v>
      </c>
    </row>
    <row r="100" spans="1:9">
      <c r="A100" t="s">
        <v>4</v>
      </c>
      <c r="B100" s="4" t="s">
        <v>5</v>
      </c>
      <c r="C100" s="4" t="s">
        <v>14</v>
      </c>
      <c r="D100" s="4" t="s">
        <v>6</v>
      </c>
    </row>
    <row r="101" spans="1:9">
      <c r="A101" t="n">
        <v>1724</v>
      </c>
      <c r="B101" s="8" t="n">
        <v>2</v>
      </c>
      <c r="C101" s="7" t="n">
        <v>11</v>
      </c>
      <c r="D101" s="7" t="s">
        <v>37</v>
      </c>
    </row>
    <row r="102" spans="1:9">
      <c r="A102" t="s">
        <v>4</v>
      </c>
      <c r="B102" s="4" t="s">
        <v>5</v>
      </c>
      <c r="C102" s="4" t="s">
        <v>14</v>
      </c>
      <c r="D102" s="4" t="s">
        <v>14</v>
      </c>
    </row>
    <row r="103" spans="1:9">
      <c r="A103" t="n">
        <v>1736</v>
      </c>
      <c r="B103" s="9" t="n">
        <v>162</v>
      </c>
      <c r="C103" s="7" t="n">
        <v>0</v>
      </c>
      <c r="D103" s="7" t="n">
        <v>1</v>
      </c>
    </row>
    <row r="104" spans="1:9">
      <c r="A104" t="s">
        <v>4</v>
      </c>
      <c r="B104" s="4" t="s">
        <v>5</v>
      </c>
    </row>
    <row r="105" spans="1:9">
      <c r="A105" t="n">
        <v>1739</v>
      </c>
      <c r="B105" s="5" t="n">
        <v>1</v>
      </c>
    </row>
    <row r="106" spans="1:9" s="3" customFormat="1" customHeight="0">
      <c r="A106" s="3" t="s">
        <v>2</v>
      </c>
      <c r="B106" s="3" t="s">
        <v>38</v>
      </c>
    </row>
    <row r="107" spans="1:9">
      <c r="A107" t="s">
        <v>4</v>
      </c>
      <c r="B107" s="4" t="s">
        <v>5</v>
      </c>
      <c r="C107" s="4" t="s">
        <v>14</v>
      </c>
      <c r="D107" s="4" t="s">
        <v>10</v>
      </c>
    </row>
    <row r="108" spans="1:9">
      <c r="A108" t="n">
        <v>1740</v>
      </c>
      <c r="B108" s="24" t="n">
        <v>22</v>
      </c>
      <c r="C108" s="7" t="n">
        <v>20</v>
      </c>
      <c r="D108" s="7" t="n">
        <v>0</v>
      </c>
    </row>
    <row r="109" spans="1:9">
      <c r="A109" t="s">
        <v>4</v>
      </c>
      <c r="B109" s="4" t="s">
        <v>5</v>
      </c>
      <c r="C109" s="4" t="s">
        <v>14</v>
      </c>
      <c r="D109" s="4" t="s">
        <v>10</v>
      </c>
      <c r="E109" s="4" t="s">
        <v>9</v>
      </c>
    </row>
    <row r="110" spans="1:9">
      <c r="A110" t="n">
        <v>1744</v>
      </c>
      <c r="B110" s="17" t="n">
        <v>101</v>
      </c>
      <c r="C110" s="7" t="n">
        <v>7</v>
      </c>
      <c r="D110" s="7" t="n">
        <v>241</v>
      </c>
      <c r="E110" s="7" t="n">
        <v>200</v>
      </c>
    </row>
    <row r="111" spans="1:9">
      <c r="A111" t="s">
        <v>4</v>
      </c>
      <c r="B111" s="4" t="s">
        <v>5</v>
      </c>
      <c r="C111" s="4" t="s">
        <v>14</v>
      </c>
      <c r="D111" s="4" t="s">
        <v>10</v>
      </c>
      <c r="E111" s="4" t="s">
        <v>9</v>
      </c>
    </row>
    <row r="112" spans="1:9">
      <c r="A112" t="n">
        <v>1752</v>
      </c>
      <c r="B112" s="17" t="n">
        <v>101</v>
      </c>
      <c r="C112" s="7" t="n">
        <v>7</v>
      </c>
      <c r="D112" s="7" t="n">
        <v>242</v>
      </c>
      <c r="E112" s="7" t="n">
        <v>200</v>
      </c>
    </row>
    <row r="113" spans="1:5">
      <c r="A113" t="s">
        <v>4</v>
      </c>
      <c r="B113" s="4" t="s">
        <v>5</v>
      </c>
      <c r="C113" s="4" t="s">
        <v>14</v>
      </c>
      <c r="D113" s="4" t="s">
        <v>10</v>
      </c>
      <c r="E113" s="4" t="s">
        <v>9</v>
      </c>
    </row>
    <row r="114" spans="1:5">
      <c r="A114" t="n">
        <v>1760</v>
      </c>
      <c r="B114" s="17" t="n">
        <v>101</v>
      </c>
      <c r="C114" s="7" t="n">
        <v>7</v>
      </c>
      <c r="D114" s="7" t="n">
        <v>243</v>
      </c>
      <c r="E114" s="7" t="n">
        <v>200</v>
      </c>
    </row>
    <row r="115" spans="1:5">
      <c r="A115" t="s">
        <v>4</v>
      </c>
      <c r="B115" s="4" t="s">
        <v>5</v>
      </c>
      <c r="C115" s="4" t="s">
        <v>14</v>
      </c>
      <c r="D115" s="4" t="s">
        <v>10</v>
      </c>
      <c r="E115" s="4" t="s">
        <v>9</v>
      </c>
    </row>
    <row r="116" spans="1:5">
      <c r="A116" t="n">
        <v>1768</v>
      </c>
      <c r="B116" s="17" t="n">
        <v>101</v>
      </c>
      <c r="C116" s="7" t="n">
        <v>7</v>
      </c>
      <c r="D116" s="7" t="n">
        <v>244</v>
      </c>
      <c r="E116" s="7" t="n">
        <v>200</v>
      </c>
    </row>
    <row r="117" spans="1:5">
      <c r="A117" t="s">
        <v>4</v>
      </c>
      <c r="B117" s="4" t="s">
        <v>5</v>
      </c>
      <c r="C117" s="4" t="s">
        <v>14</v>
      </c>
      <c r="D117" s="4" t="s">
        <v>10</v>
      </c>
      <c r="E117" s="4" t="s">
        <v>9</v>
      </c>
    </row>
    <row r="118" spans="1:5">
      <c r="A118" t="n">
        <v>1776</v>
      </c>
      <c r="B118" s="17" t="n">
        <v>101</v>
      </c>
      <c r="C118" s="7" t="n">
        <v>7</v>
      </c>
      <c r="D118" s="7" t="n">
        <v>245</v>
      </c>
      <c r="E118" s="7" t="n">
        <v>200</v>
      </c>
    </row>
    <row r="119" spans="1:5">
      <c r="A119" t="s">
        <v>4</v>
      </c>
      <c r="B119" s="4" t="s">
        <v>5</v>
      </c>
      <c r="C119" s="4" t="s">
        <v>14</v>
      </c>
      <c r="D119" s="4" t="s">
        <v>10</v>
      </c>
      <c r="E119" s="4" t="s">
        <v>9</v>
      </c>
    </row>
    <row r="120" spans="1:5">
      <c r="A120" t="n">
        <v>1784</v>
      </c>
      <c r="B120" s="17" t="n">
        <v>101</v>
      </c>
      <c r="C120" s="7" t="n">
        <v>7</v>
      </c>
      <c r="D120" s="7" t="n">
        <v>246</v>
      </c>
      <c r="E120" s="7" t="n">
        <v>200</v>
      </c>
    </row>
    <row r="121" spans="1:5">
      <c r="A121" t="s">
        <v>4</v>
      </c>
      <c r="B121" s="4" t="s">
        <v>5</v>
      </c>
      <c r="C121" s="4" t="s">
        <v>14</v>
      </c>
      <c r="D121" s="4" t="s">
        <v>10</v>
      </c>
      <c r="E121" s="4" t="s">
        <v>9</v>
      </c>
    </row>
    <row r="122" spans="1:5">
      <c r="A122" t="n">
        <v>1792</v>
      </c>
      <c r="B122" s="17" t="n">
        <v>101</v>
      </c>
      <c r="C122" s="7" t="n">
        <v>7</v>
      </c>
      <c r="D122" s="7" t="n">
        <v>247</v>
      </c>
      <c r="E122" s="7" t="n">
        <v>200</v>
      </c>
    </row>
    <row r="123" spans="1:5">
      <c r="A123" t="s">
        <v>4</v>
      </c>
      <c r="B123" s="4" t="s">
        <v>5</v>
      </c>
      <c r="C123" s="4" t="s">
        <v>14</v>
      </c>
      <c r="D123" s="4" t="s">
        <v>14</v>
      </c>
    </row>
    <row r="124" spans="1:5">
      <c r="A124" t="n">
        <v>1800</v>
      </c>
      <c r="B124" s="15" t="n">
        <v>74</v>
      </c>
      <c r="C124" s="7" t="n">
        <v>14</v>
      </c>
      <c r="D124" s="7" t="n">
        <v>0</v>
      </c>
    </row>
    <row r="125" spans="1:5">
      <c r="A125" t="s">
        <v>4</v>
      </c>
      <c r="B125" s="4" t="s">
        <v>5</v>
      </c>
      <c r="C125" s="4" t="s">
        <v>10</v>
      </c>
    </row>
    <row r="126" spans="1:5">
      <c r="A126" t="n">
        <v>1803</v>
      </c>
      <c r="B126" s="25" t="n">
        <v>16</v>
      </c>
      <c r="C126" s="7" t="n">
        <v>1000</v>
      </c>
    </row>
    <row r="127" spans="1:5">
      <c r="A127" t="s">
        <v>4</v>
      </c>
      <c r="B127" s="4" t="s">
        <v>5</v>
      </c>
      <c r="C127" s="4" t="s">
        <v>14</v>
      </c>
      <c r="D127" s="4" t="s">
        <v>10</v>
      </c>
      <c r="E127" s="4" t="s">
        <v>20</v>
      </c>
      <c r="F127" s="4" t="s">
        <v>10</v>
      </c>
      <c r="G127" s="4" t="s">
        <v>9</v>
      </c>
      <c r="H127" s="4" t="s">
        <v>9</v>
      </c>
      <c r="I127" s="4" t="s">
        <v>10</v>
      </c>
      <c r="J127" s="4" t="s">
        <v>10</v>
      </c>
      <c r="K127" s="4" t="s">
        <v>9</v>
      </c>
      <c r="L127" s="4" t="s">
        <v>9</v>
      </c>
      <c r="M127" s="4" t="s">
        <v>9</v>
      </c>
      <c r="N127" s="4" t="s">
        <v>9</v>
      </c>
      <c r="O127" s="4" t="s">
        <v>6</v>
      </c>
    </row>
    <row r="128" spans="1:5">
      <c r="A128" t="n">
        <v>1806</v>
      </c>
      <c r="B128" s="26" t="n">
        <v>50</v>
      </c>
      <c r="C128" s="7" t="n">
        <v>0</v>
      </c>
      <c r="D128" s="7" t="n">
        <v>12010</v>
      </c>
      <c r="E128" s="7" t="n">
        <v>1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65533</v>
      </c>
      <c r="K128" s="7" t="n">
        <v>0</v>
      </c>
      <c r="L128" s="7" t="n">
        <v>0</v>
      </c>
      <c r="M128" s="7" t="n">
        <v>0</v>
      </c>
      <c r="N128" s="7" t="n">
        <v>0</v>
      </c>
      <c r="O128" s="7" t="s">
        <v>13</v>
      </c>
    </row>
    <row r="129" spans="1:15">
      <c r="A129" t="s">
        <v>4</v>
      </c>
      <c r="B129" s="4" t="s">
        <v>5</v>
      </c>
      <c r="C129" s="4" t="s">
        <v>14</v>
      </c>
      <c r="D129" s="4" t="s">
        <v>10</v>
      </c>
      <c r="E129" s="4" t="s">
        <v>10</v>
      </c>
      <c r="F129" s="4" t="s">
        <v>10</v>
      </c>
      <c r="G129" s="4" t="s">
        <v>10</v>
      </c>
      <c r="H129" s="4" t="s">
        <v>14</v>
      </c>
    </row>
    <row r="130" spans="1:15">
      <c r="A130" t="n">
        <v>1845</v>
      </c>
      <c r="B130" s="27" t="n">
        <v>25</v>
      </c>
      <c r="C130" s="7" t="n">
        <v>5</v>
      </c>
      <c r="D130" s="7" t="n">
        <v>65535</v>
      </c>
      <c r="E130" s="7" t="n">
        <v>65535</v>
      </c>
      <c r="F130" s="7" t="n">
        <v>65535</v>
      </c>
      <c r="G130" s="7" t="n">
        <v>65535</v>
      </c>
      <c r="H130" s="7" t="n">
        <v>0</v>
      </c>
    </row>
    <row r="131" spans="1:15">
      <c r="A131" t="s">
        <v>4</v>
      </c>
      <c r="B131" s="4" t="s">
        <v>5</v>
      </c>
      <c r="C131" s="4" t="s">
        <v>10</v>
      </c>
      <c r="D131" s="4" t="s">
        <v>14</v>
      </c>
      <c r="E131" s="4" t="s">
        <v>14</v>
      </c>
      <c r="F131" s="4" t="s">
        <v>39</v>
      </c>
      <c r="G131" s="4" t="s">
        <v>14</v>
      </c>
      <c r="H131" s="4" t="s">
        <v>14</v>
      </c>
    </row>
    <row r="132" spans="1:15">
      <c r="A132" t="n">
        <v>1856</v>
      </c>
      <c r="B132" s="28" t="n">
        <v>24</v>
      </c>
      <c r="C132" s="7" t="n">
        <v>65534</v>
      </c>
      <c r="D132" s="7" t="n">
        <v>6</v>
      </c>
      <c r="E132" s="7" t="n">
        <v>12</v>
      </c>
      <c r="F132" s="7" t="s">
        <v>40</v>
      </c>
      <c r="G132" s="7" t="n">
        <v>2</v>
      </c>
      <c r="H132" s="7" t="n">
        <v>0</v>
      </c>
    </row>
    <row r="133" spans="1:15">
      <c r="A133" t="s">
        <v>4</v>
      </c>
      <c r="B133" s="4" t="s">
        <v>5</v>
      </c>
    </row>
    <row r="134" spans="1:15">
      <c r="A134" t="n">
        <v>2067</v>
      </c>
      <c r="B134" s="29" t="n">
        <v>28</v>
      </c>
    </row>
    <row r="135" spans="1:15">
      <c r="A135" t="s">
        <v>4</v>
      </c>
      <c r="B135" s="4" t="s">
        <v>5</v>
      </c>
      <c r="C135" s="4" t="s">
        <v>14</v>
      </c>
    </row>
    <row r="136" spans="1:15">
      <c r="A136" t="n">
        <v>2068</v>
      </c>
      <c r="B136" s="30" t="n">
        <v>27</v>
      </c>
      <c r="C136" s="7" t="n">
        <v>0</v>
      </c>
    </row>
    <row r="137" spans="1:15">
      <c r="A137" t="s">
        <v>4</v>
      </c>
      <c r="B137" s="4" t="s">
        <v>5</v>
      </c>
      <c r="C137" s="4" t="s">
        <v>14</v>
      </c>
      <c r="D137" s="4" t="s">
        <v>6</v>
      </c>
    </row>
    <row r="138" spans="1:15">
      <c r="A138" t="n">
        <v>2070</v>
      </c>
      <c r="B138" s="8" t="n">
        <v>2</v>
      </c>
      <c r="C138" s="7" t="n">
        <v>10</v>
      </c>
      <c r="D138" s="7" t="s">
        <v>41</v>
      </c>
    </row>
    <row r="139" spans="1:15">
      <c r="A139" t="s">
        <v>4</v>
      </c>
      <c r="B139" s="4" t="s">
        <v>5</v>
      </c>
      <c r="C139" s="4" t="s">
        <v>10</v>
      </c>
    </row>
    <row r="140" spans="1:15">
      <c r="A140" t="n">
        <v>2093</v>
      </c>
      <c r="B140" s="25" t="n">
        <v>16</v>
      </c>
      <c r="C140" s="7" t="n">
        <v>0</v>
      </c>
    </row>
    <row r="141" spans="1:15">
      <c r="A141" t="s">
        <v>4</v>
      </c>
      <c r="B141" s="4" t="s">
        <v>5</v>
      </c>
      <c r="C141" s="4" t="s">
        <v>14</v>
      </c>
      <c r="D141" s="4" t="s">
        <v>6</v>
      </c>
    </row>
    <row r="142" spans="1:15">
      <c r="A142" t="n">
        <v>2096</v>
      </c>
      <c r="B142" s="8" t="n">
        <v>2</v>
      </c>
      <c r="C142" s="7" t="n">
        <v>10</v>
      </c>
      <c r="D142" s="7" t="s">
        <v>42</v>
      </c>
    </row>
    <row r="143" spans="1:15">
      <c r="A143" t="s">
        <v>4</v>
      </c>
      <c r="B143" s="4" t="s">
        <v>5</v>
      </c>
      <c r="C143" s="4" t="s">
        <v>10</v>
      </c>
    </row>
    <row r="144" spans="1:15">
      <c r="A144" t="n">
        <v>2114</v>
      </c>
      <c r="B144" s="25" t="n">
        <v>16</v>
      </c>
      <c r="C144" s="7" t="n">
        <v>0</v>
      </c>
    </row>
    <row r="145" spans="1:8">
      <c r="A145" t="s">
        <v>4</v>
      </c>
      <c r="B145" s="4" t="s">
        <v>5</v>
      </c>
      <c r="C145" s="4" t="s">
        <v>14</v>
      </c>
      <c r="D145" s="4" t="s">
        <v>6</v>
      </c>
    </row>
    <row r="146" spans="1:8">
      <c r="A146" t="n">
        <v>2117</v>
      </c>
      <c r="B146" s="8" t="n">
        <v>2</v>
      </c>
      <c r="C146" s="7" t="n">
        <v>10</v>
      </c>
      <c r="D146" s="7" t="s">
        <v>43</v>
      </c>
    </row>
    <row r="147" spans="1:8">
      <c r="A147" t="s">
        <v>4</v>
      </c>
      <c r="B147" s="4" t="s">
        <v>5</v>
      </c>
      <c r="C147" s="4" t="s">
        <v>10</v>
      </c>
    </row>
    <row r="148" spans="1:8">
      <c r="A148" t="n">
        <v>2136</v>
      </c>
      <c r="B148" s="25" t="n">
        <v>16</v>
      </c>
      <c r="C148" s="7" t="n">
        <v>0</v>
      </c>
    </row>
    <row r="149" spans="1:8">
      <c r="A149" t="s">
        <v>4</v>
      </c>
      <c r="B149" s="4" t="s">
        <v>5</v>
      </c>
      <c r="C149" s="4" t="s">
        <v>14</v>
      </c>
    </row>
    <row r="150" spans="1:8">
      <c r="A150" t="n">
        <v>2139</v>
      </c>
      <c r="B150" s="31" t="n">
        <v>23</v>
      </c>
      <c r="C150" s="7" t="n">
        <v>20</v>
      </c>
    </row>
    <row r="151" spans="1:8">
      <c r="A151" t="s">
        <v>4</v>
      </c>
      <c r="B151" s="4" t="s">
        <v>5</v>
      </c>
    </row>
    <row r="152" spans="1:8">
      <c r="A152" t="n">
        <v>2141</v>
      </c>
      <c r="B152" s="5" t="n">
        <v>1</v>
      </c>
    </row>
    <row r="153" spans="1:8" s="3" customFormat="1" customHeight="0">
      <c r="A153" s="3" t="s">
        <v>2</v>
      </c>
      <c r="B153" s="3" t="s">
        <v>44</v>
      </c>
    </row>
    <row r="154" spans="1:8">
      <c r="A154" t="s">
        <v>4</v>
      </c>
      <c r="B154" s="4" t="s">
        <v>5</v>
      </c>
      <c r="C154" s="4" t="s">
        <v>14</v>
      </c>
      <c r="D154" s="4" t="s">
        <v>10</v>
      </c>
    </row>
    <row r="155" spans="1:8">
      <c r="A155" t="n">
        <v>2144</v>
      </c>
      <c r="B155" s="24" t="n">
        <v>22</v>
      </c>
      <c r="C155" s="7" t="n">
        <v>20</v>
      </c>
      <c r="D155" s="7" t="n">
        <v>0</v>
      </c>
    </row>
    <row r="156" spans="1:8">
      <c r="A156" t="s">
        <v>4</v>
      </c>
      <c r="B156" s="4" t="s">
        <v>5</v>
      </c>
      <c r="C156" s="4" t="s">
        <v>14</v>
      </c>
      <c r="D156" s="4" t="s">
        <v>14</v>
      </c>
      <c r="E156" s="4" t="s">
        <v>9</v>
      </c>
      <c r="F156" s="4" t="s">
        <v>14</v>
      </c>
      <c r="G156" s="4" t="s">
        <v>14</v>
      </c>
    </row>
    <row r="157" spans="1:8">
      <c r="A157" t="n">
        <v>2148</v>
      </c>
      <c r="B157" s="32" t="n">
        <v>18</v>
      </c>
      <c r="C157" s="7" t="n">
        <v>1</v>
      </c>
      <c r="D157" s="7" t="n">
        <v>0</v>
      </c>
      <c r="E157" s="7" t="n">
        <v>1</v>
      </c>
      <c r="F157" s="7" t="n">
        <v>19</v>
      </c>
      <c r="G157" s="7" t="n">
        <v>1</v>
      </c>
    </row>
    <row r="158" spans="1:8">
      <c r="A158" t="s">
        <v>4</v>
      </c>
      <c r="B158" s="4" t="s">
        <v>5</v>
      </c>
      <c r="C158" s="4" t="s">
        <v>14</v>
      </c>
      <c r="D158" s="4" t="s">
        <v>14</v>
      </c>
      <c r="E158" s="4" t="s">
        <v>9</v>
      </c>
      <c r="F158" s="4" t="s">
        <v>14</v>
      </c>
      <c r="G158" s="4" t="s">
        <v>14</v>
      </c>
    </row>
    <row r="159" spans="1:8">
      <c r="A159" t="n">
        <v>2157</v>
      </c>
      <c r="B159" s="32" t="n">
        <v>18</v>
      </c>
      <c r="C159" s="7" t="n">
        <v>2</v>
      </c>
      <c r="D159" s="7" t="n">
        <v>0</v>
      </c>
      <c r="E159" s="7" t="n">
        <v>1</v>
      </c>
      <c r="F159" s="7" t="n">
        <v>19</v>
      </c>
      <c r="G159" s="7" t="n">
        <v>1</v>
      </c>
    </row>
    <row r="160" spans="1:8">
      <c r="A160" t="s">
        <v>4</v>
      </c>
      <c r="B160" s="4" t="s">
        <v>5</v>
      </c>
      <c r="C160" s="4" t="s">
        <v>14</v>
      </c>
      <c r="D160" s="4" t="s">
        <v>6</v>
      </c>
    </row>
    <row r="161" spans="1:7">
      <c r="A161" t="n">
        <v>2166</v>
      </c>
      <c r="B161" s="8" t="n">
        <v>2</v>
      </c>
      <c r="C161" s="7" t="n">
        <v>10</v>
      </c>
      <c r="D161" s="7" t="s">
        <v>45</v>
      </c>
    </row>
    <row r="162" spans="1:7">
      <c r="A162" t="s">
        <v>4</v>
      </c>
      <c r="B162" s="4" t="s">
        <v>5</v>
      </c>
      <c r="C162" s="4" t="s">
        <v>14</v>
      </c>
      <c r="D162" s="4" t="s">
        <v>6</v>
      </c>
    </row>
    <row r="163" spans="1:7">
      <c r="A163" t="n">
        <v>2182</v>
      </c>
      <c r="B163" s="8" t="n">
        <v>2</v>
      </c>
      <c r="C163" s="7" t="n">
        <v>10</v>
      </c>
      <c r="D163" s="7" t="s">
        <v>41</v>
      </c>
    </row>
    <row r="164" spans="1:7">
      <c r="A164" t="s">
        <v>4</v>
      </c>
      <c r="B164" s="4" t="s">
        <v>5</v>
      </c>
      <c r="C164" s="4" t="s">
        <v>10</v>
      </c>
    </row>
    <row r="165" spans="1:7">
      <c r="A165" t="n">
        <v>2205</v>
      </c>
      <c r="B165" s="25" t="n">
        <v>16</v>
      </c>
      <c r="C165" s="7" t="n">
        <v>0</v>
      </c>
    </row>
    <row r="166" spans="1:7">
      <c r="A166" t="s">
        <v>4</v>
      </c>
      <c r="B166" s="4" t="s">
        <v>5</v>
      </c>
      <c r="C166" s="4" t="s">
        <v>14</v>
      </c>
      <c r="D166" s="4" t="s">
        <v>6</v>
      </c>
    </row>
    <row r="167" spans="1:7">
      <c r="A167" t="n">
        <v>2208</v>
      </c>
      <c r="B167" s="8" t="n">
        <v>2</v>
      </c>
      <c r="C167" s="7" t="n">
        <v>10</v>
      </c>
      <c r="D167" s="7" t="s">
        <v>42</v>
      </c>
    </row>
    <row r="168" spans="1:7">
      <c r="A168" t="s">
        <v>4</v>
      </c>
      <c r="B168" s="4" t="s">
        <v>5</v>
      </c>
      <c r="C168" s="4" t="s">
        <v>10</v>
      </c>
    </row>
    <row r="169" spans="1:7">
      <c r="A169" t="n">
        <v>2226</v>
      </c>
      <c r="B169" s="25" t="n">
        <v>16</v>
      </c>
      <c r="C169" s="7" t="n">
        <v>0</v>
      </c>
    </row>
    <row r="170" spans="1:7">
      <c r="A170" t="s">
        <v>4</v>
      </c>
      <c r="B170" s="4" t="s">
        <v>5</v>
      </c>
      <c r="C170" s="4" t="s">
        <v>14</v>
      </c>
      <c r="D170" s="4" t="s">
        <v>6</v>
      </c>
    </row>
    <row r="171" spans="1:7">
      <c r="A171" t="n">
        <v>2229</v>
      </c>
      <c r="B171" s="8" t="n">
        <v>2</v>
      </c>
      <c r="C171" s="7" t="n">
        <v>10</v>
      </c>
      <c r="D171" s="7" t="s">
        <v>43</v>
      </c>
    </row>
    <row r="172" spans="1:7">
      <c r="A172" t="s">
        <v>4</v>
      </c>
      <c r="B172" s="4" t="s">
        <v>5</v>
      </c>
      <c r="C172" s="4" t="s">
        <v>10</v>
      </c>
    </row>
    <row r="173" spans="1:7">
      <c r="A173" t="n">
        <v>2248</v>
      </c>
      <c r="B173" s="25" t="n">
        <v>16</v>
      </c>
      <c r="C173" s="7" t="n">
        <v>0</v>
      </c>
    </row>
    <row r="174" spans="1:7">
      <c r="A174" t="s">
        <v>4</v>
      </c>
      <c r="B174" s="4" t="s">
        <v>5</v>
      </c>
      <c r="C174" s="4" t="s">
        <v>14</v>
      </c>
    </row>
    <row r="175" spans="1:7">
      <c r="A175" t="n">
        <v>2251</v>
      </c>
      <c r="B175" s="31" t="n">
        <v>23</v>
      </c>
      <c r="C175" s="7" t="n">
        <v>20</v>
      </c>
    </row>
    <row r="176" spans="1:7">
      <c r="A176" t="s">
        <v>4</v>
      </c>
      <c r="B176" s="4" t="s">
        <v>5</v>
      </c>
    </row>
    <row r="177" spans="1:4">
      <c r="A177" t="n">
        <v>2253</v>
      </c>
      <c r="B177" s="5" t="n">
        <v>1</v>
      </c>
    </row>
    <row r="178" spans="1:4" s="3" customFormat="1" customHeight="0">
      <c r="A178" s="3" t="s">
        <v>2</v>
      </c>
      <c r="B178" s="3" t="s">
        <v>46</v>
      </c>
    </row>
    <row r="179" spans="1:4">
      <c r="A179" t="s">
        <v>4</v>
      </c>
      <c r="B179" s="4" t="s">
        <v>5</v>
      </c>
      <c r="C179" s="4" t="s">
        <v>14</v>
      </c>
      <c r="D179" s="4" t="s">
        <v>10</v>
      </c>
    </row>
    <row r="180" spans="1:4">
      <c r="A180" t="n">
        <v>2256</v>
      </c>
      <c r="B180" s="24" t="n">
        <v>22</v>
      </c>
      <c r="C180" s="7" t="n">
        <v>21</v>
      </c>
      <c r="D180" s="7" t="n">
        <v>0</v>
      </c>
    </row>
    <row r="181" spans="1:4">
      <c r="A181" t="s">
        <v>4</v>
      </c>
      <c r="B181" s="4" t="s">
        <v>5</v>
      </c>
      <c r="C181" s="4" t="s">
        <v>14</v>
      </c>
      <c r="D181" s="4" t="s">
        <v>10</v>
      </c>
      <c r="E181" s="4" t="s">
        <v>14</v>
      </c>
    </row>
    <row r="182" spans="1:4">
      <c r="A182" t="n">
        <v>2260</v>
      </c>
      <c r="B182" s="18" t="n">
        <v>39</v>
      </c>
      <c r="C182" s="7" t="n">
        <v>13</v>
      </c>
      <c r="D182" s="7" t="n">
        <v>65533</v>
      </c>
      <c r="E182" s="7" t="n">
        <v>122</v>
      </c>
    </row>
    <row r="183" spans="1:4">
      <c r="A183" t="s">
        <v>4</v>
      </c>
      <c r="B183" s="4" t="s">
        <v>5</v>
      </c>
      <c r="C183" s="4" t="s">
        <v>14</v>
      </c>
      <c r="D183" s="4" t="s">
        <v>10</v>
      </c>
      <c r="E183" s="4" t="s">
        <v>10</v>
      </c>
      <c r="F183" s="4" t="s">
        <v>10</v>
      </c>
      <c r="G183" s="4" t="s">
        <v>10</v>
      </c>
      <c r="H183" s="4" t="s">
        <v>14</v>
      </c>
    </row>
    <row r="184" spans="1:4">
      <c r="A184" t="n">
        <v>2265</v>
      </c>
      <c r="B184" s="27" t="n">
        <v>25</v>
      </c>
      <c r="C184" s="7" t="n">
        <v>5</v>
      </c>
      <c r="D184" s="7" t="n">
        <v>65535</v>
      </c>
      <c r="E184" s="7" t="n">
        <v>500</v>
      </c>
      <c r="F184" s="7" t="n">
        <v>800</v>
      </c>
      <c r="G184" s="7" t="n">
        <v>140</v>
      </c>
      <c r="H184" s="7" t="n">
        <v>0</v>
      </c>
    </row>
    <row r="185" spans="1:4">
      <c r="A185" t="s">
        <v>4</v>
      </c>
      <c r="B185" s="4" t="s">
        <v>5</v>
      </c>
      <c r="C185" s="4" t="s">
        <v>10</v>
      </c>
      <c r="D185" s="4" t="s">
        <v>14</v>
      </c>
      <c r="E185" s="4" t="s">
        <v>39</v>
      </c>
      <c r="F185" s="4" t="s">
        <v>14</v>
      </c>
      <c r="G185" s="4" t="s">
        <v>14</v>
      </c>
    </row>
    <row r="186" spans="1:4">
      <c r="A186" t="n">
        <v>2276</v>
      </c>
      <c r="B186" s="28" t="n">
        <v>24</v>
      </c>
      <c r="C186" s="7" t="n">
        <v>65533</v>
      </c>
      <c r="D186" s="7" t="n">
        <v>11</v>
      </c>
      <c r="E186" s="7" t="s">
        <v>47</v>
      </c>
      <c r="F186" s="7" t="n">
        <v>2</v>
      </c>
      <c r="G186" s="7" t="n">
        <v>0</v>
      </c>
    </row>
    <row r="187" spans="1:4">
      <c r="A187" t="s">
        <v>4</v>
      </c>
      <c r="B187" s="4" t="s">
        <v>5</v>
      </c>
    </row>
    <row r="188" spans="1:4">
      <c r="A188" t="n">
        <v>2345</v>
      </c>
      <c r="B188" s="29" t="n">
        <v>28</v>
      </c>
    </row>
    <row r="189" spans="1:4">
      <c r="A189" t="s">
        <v>4</v>
      </c>
      <c r="B189" s="4" t="s">
        <v>5</v>
      </c>
      <c r="C189" s="4" t="s">
        <v>14</v>
      </c>
    </row>
    <row r="190" spans="1:4">
      <c r="A190" t="n">
        <v>2346</v>
      </c>
      <c r="B190" s="30" t="n">
        <v>27</v>
      </c>
      <c r="C190" s="7" t="n">
        <v>0</v>
      </c>
    </row>
    <row r="191" spans="1:4">
      <c r="A191" t="s">
        <v>4</v>
      </c>
      <c r="B191" s="4" t="s">
        <v>5</v>
      </c>
      <c r="C191" s="4" t="s">
        <v>14</v>
      </c>
    </row>
    <row r="192" spans="1:4">
      <c r="A192" t="n">
        <v>2348</v>
      </c>
      <c r="B192" s="30" t="n">
        <v>27</v>
      </c>
      <c r="C192" s="7" t="n">
        <v>1</v>
      </c>
    </row>
    <row r="193" spans="1:8">
      <c r="A193" t="s">
        <v>4</v>
      </c>
      <c r="B193" s="4" t="s">
        <v>5</v>
      </c>
      <c r="C193" s="4" t="s">
        <v>14</v>
      </c>
      <c r="D193" s="4" t="s">
        <v>10</v>
      </c>
      <c r="E193" s="4" t="s">
        <v>10</v>
      </c>
      <c r="F193" s="4" t="s">
        <v>10</v>
      </c>
      <c r="G193" s="4" t="s">
        <v>10</v>
      </c>
      <c r="H193" s="4" t="s">
        <v>14</v>
      </c>
    </row>
    <row r="194" spans="1:8">
      <c r="A194" t="n">
        <v>2350</v>
      </c>
      <c r="B194" s="27" t="n">
        <v>25</v>
      </c>
      <c r="C194" s="7" t="n">
        <v>5</v>
      </c>
      <c r="D194" s="7" t="n">
        <v>65535</v>
      </c>
      <c r="E194" s="7" t="n">
        <v>65535</v>
      </c>
      <c r="F194" s="7" t="n">
        <v>65535</v>
      </c>
      <c r="G194" s="7" t="n">
        <v>65535</v>
      </c>
      <c r="H194" s="7" t="n">
        <v>0</v>
      </c>
    </row>
    <row r="195" spans="1:8">
      <c r="A195" t="s">
        <v>4</v>
      </c>
      <c r="B195" s="4" t="s">
        <v>5</v>
      </c>
      <c r="C195" s="4" t="s">
        <v>14</v>
      </c>
      <c r="D195" s="4" t="s">
        <v>10</v>
      </c>
      <c r="E195" s="4" t="s">
        <v>6</v>
      </c>
    </row>
    <row r="196" spans="1:8">
      <c r="A196" t="n">
        <v>2361</v>
      </c>
      <c r="B196" s="33" t="n">
        <v>51</v>
      </c>
      <c r="C196" s="7" t="n">
        <v>4</v>
      </c>
      <c r="D196" s="7" t="n">
        <v>0</v>
      </c>
      <c r="E196" s="7" t="s">
        <v>48</v>
      </c>
    </row>
    <row r="197" spans="1:8">
      <c r="A197" t="s">
        <v>4</v>
      </c>
      <c r="B197" s="4" t="s">
        <v>5</v>
      </c>
      <c r="C197" s="4" t="s">
        <v>10</v>
      </c>
    </row>
    <row r="198" spans="1:8">
      <c r="A198" t="n">
        <v>2374</v>
      </c>
      <c r="B198" s="25" t="n">
        <v>16</v>
      </c>
      <c r="C198" s="7" t="n">
        <v>0</v>
      </c>
    </row>
    <row r="199" spans="1:8">
      <c r="A199" t="s">
        <v>4</v>
      </c>
      <c r="B199" s="4" t="s">
        <v>5</v>
      </c>
      <c r="C199" s="4" t="s">
        <v>10</v>
      </c>
      <c r="D199" s="4" t="s">
        <v>39</v>
      </c>
      <c r="E199" s="4" t="s">
        <v>14</v>
      </c>
      <c r="F199" s="4" t="s">
        <v>14</v>
      </c>
      <c r="G199" s="4" t="s">
        <v>39</v>
      </c>
      <c r="H199" s="4" t="s">
        <v>14</v>
      </c>
      <c r="I199" s="4" t="s">
        <v>14</v>
      </c>
    </row>
    <row r="200" spans="1:8">
      <c r="A200" t="n">
        <v>2377</v>
      </c>
      <c r="B200" s="34" t="n">
        <v>26</v>
      </c>
      <c r="C200" s="7" t="n">
        <v>0</v>
      </c>
      <c r="D200" s="7" t="s">
        <v>49</v>
      </c>
      <c r="E200" s="7" t="n">
        <v>2</v>
      </c>
      <c r="F200" s="7" t="n">
        <v>3</v>
      </c>
      <c r="G200" s="7" t="s">
        <v>50</v>
      </c>
      <c r="H200" s="7" t="n">
        <v>2</v>
      </c>
      <c r="I200" s="7" t="n">
        <v>0</v>
      </c>
    </row>
    <row r="201" spans="1:8">
      <c r="A201" t="s">
        <v>4</v>
      </c>
      <c r="B201" s="4" t="s">
        <v>5</v>
      </c>
    </row>
    <row r="202" spans="1:8">
      <c r="A202" t="n">
        <v>2511</v>
      </c>
      <c r="B202" s="29" t="n">
        <v>28</v>
      </c>
    </row>
    <row r="203" spans="1:8">
      <c r="A203" t="s">
        <v>4</v>
      </c>
      <c r="B203" s="4" t="s">
        <v>5</v>
      </c>
      <c r="C203" s="4" t="s">
        <v>10</v>
      </c>
      <c r="D203" s="4" t="s">
        <v>14</v>
      </c>
    </row>
    <row r="204" spans="1:8">
      <c r="A204" t="n">
        <v>2512</v>
      </c>
      <c r="B204" s="35" t="n">
        <v>89</v>
      </c>
      <c r="C204" s="7" t="n">
        <v>65533</v>
      </c>
      <c r="D204" s="7" t="n">
        <v>1</v>
      </c>
    </row>
    <row r="205" spans="1:8">
      <c r="A205" t="s">
        <v>4</v>
      </c>
      <c r="B205" s="4" t="s">
        <v>5</v>
      </c>
      <c r="C205" s="4" t="s">
        <v>14</v>
      </c>
      <c r="D205" s="4" t="s">
        <v>10</v>
      </c>
      <c r="E205" s="4" t="s">
        <v>20</v>
      </c>
    </row>
    <row r="206" spans="1:8">
      <c r="A206" t="n">
        <v>2516</v>
      </c>
      <c r="B206" s="36" t="n">
        <v>58</v>
      </c>
      <c r="C206" s="7" t="n">
        <v>0</v>
      </c>
      <c r="D206" s="7" t="n">
        <v>300</v>
      </c>
      <c r="E206" s="7" t="n">
        <v>0.300000011920929</v>
      </c>
    </row>
    <row r="207" spans="1:8">
      <c r="A207" t="s">
        <v>4</v>
      </c>
      <c r="B207" s="4" t="s">
        <v>5</v>
      </c>
      <c r="C207" s="4" t="s">
        <v>14</v>
      </c>
      <c r="D207" s="4" t="s">
        <v>10</v>
      </c>
    </row>
    <row r="208" spans="1:8">
      <c r="A208" t="n">
        <v>2524</v>
      </c>
      <c r="B208" s="36" t="n">
        <v>58</v>
      </c>
      <c r="C208" s="7" t="n">
        <v>255</v>
      </c>
      <c r="D208" s="7" t="n">
        <v>0</v>
      </c>
    </row>
    <row r="209" spans="1:9">
      <c r="A209" t="s">
        <v>4</v>
      </c>
      <c r="B209" s="4" t="s">
        <v>5</v>
      </c>
      <c r="C209" s="4" t="s">
        <v>14</v>
      </c>
      <c r="D209" s="4" t="s">
        <v>10</v>
      </c>
      <c r="E209" s="4" t="s">
        <v>10</v>
      </c>
      <c r="F209" s="4" t="s">
        <v>10</v>
      </c>
      <c r="G209" s="4" t="s">
        <v>10</v>
      </c>
      <c r="H209" s="4" t="s">
        <v>14</v>
      </c>
    </row>
    <row r="210" spans="1:9">
      <c r="A210" t="n">
        <v>2528</v>
      </c>
      <c r="B210" s="27" t="n">
        <v>25</v>
      </c>
      <c r="C210" s="7" t="n">
        <v>5</v>
      </c>
      <c r="D210" s="7" t="n">
        <v>65535</v>
      </c>
      <c r="E210" s="7" t="n">
        <v>65535</v>
      </c>
      <c r="F210" s="7" t="n">
        <v>65535</v>
      </c>
      <c r="G210" s="7" t="n">
        <v>65535</v>
      </c>
      <c r="H210" s="7" t="n">
        <v>0</v>
      </c>
    </row>
    <row r="211" spans="1:9">
      <c r="A211" t="s">
        <v>4</v>
      </c>
      <c r="B211" s="4" t="s">
        <v>5</v>
      </c>
      <c r="C211" s="4" t="s">
        <v>14</v>
      </c>
      <c r="D211" s="4" t="s">
        <v>10</v>
      </c>
      <c r="E211" s="4" t="s">
        <v>9</v>
      </c>
    </row>
    <row r="212" spans="1:9">
      <c r="A212" t="n">
        <v>2539</v>
      </c>
      <c r="B212" s="17" t="n">
        <v>101</v>
      </c>
      <c r="C212" s="7" t="n">
        <v>0</v>
      </c>
      <c r="D212" s="7" t="n">
        <v>3132</v>
      </c>
      <c r="E212" s="7" t="n">
        <v>1</v>
      </c>
    </row>
    <row r="213" spans="1:9">
      <c r="A213" t="s">
        <v>4</v>
      </c>
      <c r="B213" s="4" t="s">
        <v>5</v>
      </c>
      <c r="C213" s="4" t="s">
        <v>10</v>
      </c>
      <c r="D213" s="4" t="s">
        <v>39</v>
      </c>
      <c r="E213" s="4" t="s">
        <v>14</v>
      </c>
      <c r="F213" s="4" t="s">
        <v>14</v>
      </c>
      <c r="G213" s="4" t="s">
        <v>10</v>
      </c>
      <c r="H213" s="4" t="s">
        <v>14</v>
      </c>
      <c r="I213" s="4" t="s">
        <v>39</v>
      </c>
      <c r="J213" s="4" t="s">
        <v>14</v>
      </c>
      <c r="K213" s="4" t="s">
        <v>14</v>
      </c>
      <c r="L213" s="4" t="s">
        <v>14</v>
      </c>
    </row>
    <row r="214" spans="1:9">
      <c r="A214" t="n">
        <v>2547</v>
      </c>
      <c r="B214" s="28" t="n">
        <v>24</v>
      </c>
      <c r="C214" s="7" t="n">
        <v>65533</v>
      </c>
      <c r="D214" s="7" t="s">
        <v>51</v>
      </c>
      <c r="E214" s="7" t="n">
        <v>12</v>
      </c>
      <c r="F214" s="7" t="n">
        <v>16</v>
      </c>
      <c r="G214" s="7" t="n">
        <v>3132</v>
      </c>
      <c r="H214" s="7" t="n">
        <v>7</v>
      </c>
      <c r="I214" s="7" t="s">
        <v>52</v>
      </c>
      <c r="J214" s="7" t="n">
        <v>6</v>
      </c>
      <c r="K214" s="7" t="n">
        <v>2</v>
      </c>
      <c r="L214" s="7" t="n">
        <v>0</v>
      </c>
    </row>
    <row r="215" spans="1:9">
      <c r="A215" t="s">
        <v>4</v>
      </c>
      <c r="B215" s="4" t="s">
        <v>5</v>
      </c>
      <c r="C215" s="4" t="s">
        <v>14</v>
      </c>
      <c r="D215" s="4" t="s">
        <v>10</v>
      </c>
      <c r="E215" s="4" t="s">
        <v>20</v>
      </c>
      <c r="F215" s="4" t="s">
        <v>10</v>
      </c>
      <c r="G215" s="4" t="s">
        <v>9</v>
      </c>
      <c r="H215" s="4" t="s">
        <v>9</v>
      </c>
      <c r="I215" s="4" t="s">
        <v>10</v>
      </c>
      <c r="J215" s="4" t="s">
        <v>10</v>
      </c>
      <c r="K215" s="4" t="s">
        <v>9</v>
      </c>
      <c r="L215" s="4" t="s">
        <v>9</v>
      </c>
      <c r="M215" s="4" t="s">
        <v>9</v>
      </c>
      <c r="N215" s="4" t="s">
        <v>9</v>
      </c>
      <c r="O215" s="4" t="s">
        <v>6</v>
      </c>
    </row>
    <row r="216" spans="1:9">
      <c r="A216" t="n">
        <v>2620</v>
      </c>
      <c r="B216" s="26" t="n">
        <v>50</v>
      </c>
      <c r="C216" s="7" t="n">
        <v>0</v>
      </c>
      <c r="D216" s="7" t="n">
        <v>12010</v>
      </c>
      <c r="E216" s="7" t="n">
        <v>1</v>
      </c>
      <c r="F216" s="7" t="n">
        <v>0</v>
      </c>
      <c r="G216" s="7" t="n">
        <v>0</v>
      </c>
      <c r="H216" s="7" t="n">
        <v>0</v>
      </c>
      <c r="I216" s="7" t="n">
        <v>0</v>
      </c>
      <c r="J216" s="7" t="n">
        <v>65533</v>
      </c>
      <c r="K216" s="7" t="n">
        <v>0</v>
      </c>
      <c r="L216" s="7" t="n">
        <v>0</v>
      </c>
      <c r="M216" s="7" t="n">
        <v>0</v>
      </c>
      <c r="N216" s="7" t="n">
        <v>0</v>
      </c>
      <c r="O216" s="7" t="s">
        <v>13</v>
      </c>
    </row>
    <row r="217" spans="1:9">
      <c r="A217" t="s">
        <v>4</v>
      </c>
      <c r="B217" s="4" t="s">
        <v>5</v>
      </c>
    </row>
    <row r="218" spans="1:9">
      <c r="A218" t="n">
        <v>2659</v>
      </c>
      <c r="B218" s="29" t="n">
        <v>28</v>
      </c>
    </row>
    <row r="219" spans="1:9">
      <c r="A219" t="s">
        <v>4</v>
      </c>
      <c r="B219" s="4" t="s">
        <v>5</v>
      </c>
      <c r="C219" s="4" t="s">
        <v>14</v>
      </c>
    </row>
    <row r="220" spans="1:9">
      <c r="A220" t="n">
        <v>2660</v>
      </c>
      <c r="B220" s="30" t="n">
        <v>27</v>
      </c>
      <c r="C220" s="7" t="n">
        <v>0</v>
      </c>
    </row>
    <row r="221" spans="1:9">
      <c r="A221" t="s">
        <v>4</v>
      </c>
      <c r="B221" s="4" t="s">
        <v>5</v>
      </c>
      <c r="C221" s="4" t="s">
        <v>14</v>
      </c>
      <c r="D221" s="4" t="s">
        <v>10</v>
      </c>
      <c r="E221" s="4" t="s">
        <v>20</v>
      </c>
    </row>
    <row r="222" spans="1:9">
      <c r="A222" t="n">
        <v>2662</v>
      </c>
      <c r="B222" s="36" t="n">
        <v>58</v>
      </c>
      <c r="C222" s="7" t="n">
        <v>100</v>
      </c>
      <c r="D222" s="7" t="n">
        <v>300</v>
      </c>
      <c r="E222" s="7" t="n">
        <v>0.300000011920929</v>
      </c>
    </row>
    <row r="223" spans="1:9">
      <c r="A223" t="s">
        <v>4</v>
      </c>
      <c r="B223" s="4" t="s">
        <v>5</v>
      </c>
      <c r="C223" s="4" t="s">
        <v>14</v>
      </c>
      <c r="D223" s="4" t="s">
        <v>10</v>
      </c>
    </row>
    <row r="224" spans="1:9">
      <c r="A224" t="n">
        <v>2670</v>
      </c>
      <c r="B224" s="36" t="n">
        <v>58</v>
      </c>
      <c r="C224" s="7" t="n">
        <v>255</v>
      </c>
      <c r="D224" s="7" t="n">
        <v>0</v>
      </c>
    </row>
    <row r="225" spans="1:15">
      <c r="A225" t="s">
        <v>4</v>
      </c>
      <c r="B225" s="4" t="s">
        <v>5</v>
      </c>
      <c r="C225" s="4" t="s">
        <v>14</v>
      </c>
      <c r="D225" s="4" t="s">
        <v>10</v>
      </c>
      <c r="E225" s="4" t="s">
        <v>6</v>
      </c>
      <c r="F225" s="4" t="s">
        <v>6</v>
      </c>
      <c r="G225" s="4" t="s">
        <v>6</v>
      </c>
      <c r="H225" s="4" t="s">
        <v>6</v>
      </c>
    </row>
    <row r="226" spans="1:15">
      <c r="A226" t="n">
        <v>2674</v>
      </c>
      <c r="B226" s="33" t="n">
        <v>51</v>
      </c>
      <c r="C226" s="7" t="n">
        <v>3</v>
      </c>
      <c r="D226" s="7" t="n">
        <v>0</v>
      </c>
      <c r="E226" s="7" t="s">
        <v>53</v>
      </c>
      <c r="F226" s="7" t="s">
        <v>54</v>
      </c>
      <c r="G226" s="7" t="s">
        <v>55</v>
      </c>
      <c r="H226" s="7" t="s">
        <v>56</v>
      </c>
    </row>
    <row r="227" spans="1:15">
      <c r="A227" t="s">
        <v>4</v>
      </c>
      <c r="B227" s="4" t="s">
        <v>5</v>
      </c>
      <c r="C227" s="4" t="s">
        <v>14</v>
      </c>
      <c r="D227" s="4" t="s">
        <v>6</v>
      </c>
      <c r="E227" s="4" t="s">
        <v>10</v>
      </c>
    </row>
    <row r="228" spans="1:15">
      <c r="A228" t="n">
        <v>2703</v>
      </c>
      <c r="B228" s="19" t="n">
        <v>91</v>
      </c>
      <c r="C228" s="7" t="n">
        <v>1</v>
      </c>
      <c r="D228" s="7" t="s">
        <v>28</v>
      </c>
      <c r="E228" s="7" t="n">
        <v>1</v>
      </c>
    </row>
    <row r="229" spans="1:15">
      <c r="A229" t="s">
        <v>4</v>
      </c>
      <c r="B229" s="4" t="s">
        <v>5</v>
      </c>
      <c r="C229" s="4" t="s">
        <v>14</v>
      </c>
    </row>
    <row r="230" spans="1:15">
      <c r="A230" t="n">
        <v>2721</v>
      </c>
      <c r="B230" s="31" t="n">
        <v>23</v>
      </c>
      <c r="C230" s="7" t="n">
        <v>21</v>
      </c>
    </row>
    <row r="231" spans="1:15">
      <c r="A231" t="s">
        <v>4</v>
      </c>
      <c r="B231" s="4" t="s">
        <v>5</v>
      </c>
    </row>
    <row r="232" spans="1:15">
      <c r="A232" t="n">
        <v>2723</v>
      </c>
      <c r="B232" s="5" t="n">
        <v>1</v>
      </c>
    </row>
    <row r="233" spans="1:15" s="3" customFormat="1" customHeight="0">
      <c r="A233" s="3" t="s">
        <v>2</v>
      </c>
      <c r="B233" s="3" t="s">
        <v>57</v>
      </c>
    </row>
    <row r="234" spans="1:15">
      <c r="A234" t="s">
        <v>4</v>
      </c>
      <c r="B234" s="4" t="s">
        <v>5</v>
      </c>
      <c r="C234" s="4" t="s">
        <v>10</v>
      </c>
      <c r="D234" s="4" t="s">
        <v>14</v>
      </c>
      <c r="E234" s="4" t="s">
        <v>9</v>
      </c>
    </row>
    <row r="235" spans="1:15">
      <c r="A235" t="n">
        <v>2724</v>
      </c>
      <c r="B235" s="37" t="n">
        <v>106</v>
      </c>
      <c r="C235" s="7" t="n">
        <v>81</v>
      </c>
      <c r="D235" s="7" t="n">
        <v>0</v>
      </c>
      <c r="E235" s="7" t="n">
        <v>0</v>
      </c>
    </row>
    <row r="236" spans="1:15">
      <c r="A236" t="s">
        <v>4</v>
      </c>
      <c r="B236" s="4" t="s">
        <v>5</v>
      </c>
      <c r="C236" s="4" t="s">
        <v>14</v>
      </c>
      <c r="D236" s="4" t="s">
        <v>6</v>
      </c>
      <c r="E236" s="4" t="s">
        <v>10</v>
      </c>
    </row>
    <row r="237" spans="1:15">
      <c r="A237" t="n">
        <v>2732</v>
      </c>
      <c r="B237" s="23" t="n">
        <v>62</v>
      </c>
      <c r="C237" s="7" t="n">
        <v>1</v>
      </c>
      <c r="D237" s="7" t="s">
        <v>58</v>
      </c>
      <c r="E237" s="7" t="n">
        <v>128</v>
      </c>
    </row>
    <row r="238" spans="1:15">
      <c r="A238" t="s">
        <v>4</v>
      </c>
      <c r="B238" s="4" t="s">
        <v>5</v>
      </c>
    </row>
    <row r="239" spans="1:15">
      <c r="A239" t="n">
        <v>2745</v>
      </c>
      <c r="B239" s="5" t="n">
        <v>1</v>
      </c>
    </row>
    <row r="240" spans="1:15" s="3" customFormat="1" customHeight="0">
      <c r="A240" s="3" t="s">
        <v>2</v>
      </c>
      <c r="B240" s="3" t="s">
        <v>59</v>
      </c>
    </row>
    <row r="241" spans="1:8">
      <c r="A241" t="s">
        <v>4</v>
      </c>
      <c r="B241" s="4" t="s">
        <v>5</v>
      </c>
      <c r="C241" s="4" t="s">
        <v>14</v>
      </c>
      <c r="D241" s="4" t="s">
        <v>14</v>
      </c>
      <c r="E241" s="4" t="s">
        <v>10</v>
      </c>
      <c r="F241" s="4" t="s">
        <v>10</v>
      </c>
      <c r="G241" s="4" t="s">
        <v>10</v>
      </c>
      <c r="H241" s="4" t="s">
        <v>10</v>
      </c>
      <c r="I241" s="4" t="s">
        <v>10</v>
      </c>
      <c r="J241" s="4" t="s">
        <v>10</v>
      </c>
      <c r="K241" s="4" t="s">
        <v>10</v>
      </c>
      <c r="L241" s="4" t="s">
        <v>10</v>
      </c>
      <c r="M241" s="4" t="s">
        <v>10</v>
      </c>
      <c r="N241" s="4" t="s">
        <v>10</v>
      </c>
      <c r="O241" s="4" t="s">
        <v>10</v>
      </c>
      <c r="P241" s="4" t="s">
        <v>10</v>
      </c>
      <c r="Q241" s="4" t="s">
        <v>10</v>
      </c>
      <c r="R241" s="4" t="s">
        <v>10</v>
      </c>
      <c r="S241" s="4" t="s">
        <v>10</v>
      </c>
    </row>
    <row r="242" spans="1:8">
      <c r="A242" t="n">
        <v>2748</v>
      </c>
      <c r="B242" s="38" t="n">
        <v>161</v>
      </c>
      <c r="C242" s="7" t="n">
        <v>2</v>
      </c>
      <c r="D242" s="7" t="n">
        <v>6</v>
      </c>
      <c r="E242" s="7" t="n">
        <v>8948</v>
      </c>
      <c r="F242" s="7" t="n">
        <v>9712</v>
      </c>
      <c r="G242" s="7" t="n">
        <v>9715</v>
      </c>
      <c r="H242" s="7" t="n">
        <v>9721</v>
      </c>
      <c r="I242" s="7" t="n">
        <v>9724</v>
      </c>
      <c r="J242" s="7" t="n">
        <v>10225</v>
      </c>
      <c r="K242" s="7" t="n">
        <v>0</v>
      </c>
      <c r="L242" s="7" t="n">
        <v>0</v>
      </c>
      <c r="M242" s="7" t="n">
        <v>0</v>
      </c>
      <c r="N242" s="7" t="n">
        <v>0</v>
      </c>
      <c r="O242" s="7" t="n">
        <v>0</v>
      </c>
      <c r="P242" s="7" t="n">
        <v>0</v>
      </c>
      <c r="Q242" s="7" t="n">
        <v>0</v>
      </c>
      <c r="R242" s="7" t="n">
        <v>0</v>
      </c>
      <c r="S242" s="7" t="n">
        <v>0</v>
      </c>
    </row>
    <row r="243" spans="1:8">
      <c r="A243" t="s">
        <v>4</v>
      </c>
      <c r="B243" s="4" t="s">
        <v>5</v>
      </c>
      <c r="C243" s="4" t="s">
        <v>14</v>
      </c>
      <c r="D243" s="4" t="s">
        <v>20</v>
      </c>
      <c r="E243" s="4" t="s">
        <v>20</v>
      </c>
      <c r="F243" s="4" t="s">
        <v>20</v>
      </c>
    </row>
    <row r="244" spans="1:8">
      <c r="A244" t="n">
        <v>2781</v>
      </c>
      <c r="B244" s="38" t="n">
        <v>161</v>
      </c>
      <c r="C244" s="7" t="n">
        <v>3</v>
      </c>
      <c r="D244" s="7" t="n">
        <v>1</v>
      </c>
      <c r="E244" s="7" t="n">
        <v>1.60000002384186</v>
      </c>
      <c r="F244" s="7" t="n">
        <v>0.0900000035762787</v>
      </c>
    </row>
    <row r="245" spans="1:8">
      <c r="A245" t="s">
        <v>4</v>
      </c>
      <c r="B245" s="4" t="s">
        <v>5</v>
      </c>
      <c r="C245" s="4" t="s">
        <v>14</v>
      </c>
      <c r="D245" s="4" t="s">
        <v>10</v>
      </c>
      <c r="E245" s="4" t="s">
        <v>14</v>
      </c>
      <c r="F245" s="4" t="s">
        <v>14</v>
      </c>
      <c r="G245" s="4" t="s">
        <v>14</v>
      </c>
      <c r="H245" s="4" t="s">
        <v>14</v>
      </c>
      <c r="I245" s="4" t="s">
        <v>14</v>
      </c>
      <c r="J245" s="4" t="s">
        <v>14</v>
      </c>
      <c r="K245" s="4" t="s">
        <v>14</v>
      </c>
      <c r="L245" s="4" t="s">
        <v>14</v>
      </c>
      <c r="M245" s="4" t="s">
        <v>14</v>
      </c>
      <c r="N245" s="4" t="s">
        <v>14</v>
      </c>
      <c r="O245" s="4" t="s">
        <v>14</v>
      </c>
      <c r="P245" s="4" t="s">
        <v>14</v>
      </c>
      <c r="Q245" s="4" t="s">
        <v>14</v>
      </c>
      <c r="R245" s="4" t="s">
        <v>14</v>
      </c>
      <c r="S245" s="4" t="s">
        <v>14</v>
      </c>
      <c r="T245" s="4" t="s">
        <v>14</v>
      </c>
    </row>
    <row r="246" spans="1:8">
      <c r="A246" t="n">
        <v>2795</v>
      </c>
      <c r="B246" s="38" t="n">
        <v>161</v>
      </c>
      <c r="C246" s="7" t="n">
        <v>0</v>
      </c>
      <c r="D246" s="7" t="n">
        <v>7008</v>
      </c>
      <c r="E246" s="7" t="n">
        <v>0</v>
      </c>
      <c r="F246" s="7" t="n">
        <v>0</v>
      </c>
      <c r="G246" s="7" t="n">
        <v>0</v>
      </c>
      <c r="H246" s="7" t="n">
        <v>3</v>
      </c>
      <c r="I246" s="7" t="n">
        <v>4</v>
      </c>
      <c r="J246" s="7" t="n">
        <v>5</v>
      </c>
      <c r="K246" s="7" t="n">
        <v>0</v>
      </c>
      <c r="L246" s="7" t="n">
        <v>0</v>
      </c>
      <c r="M246" s="7" t="n">
        <v>0</v>
      </c>
      <c r="N246" s="7" t="n">
        <v>0</v>
      </c>
      <c r="O246" s="7" t="n">
        <v>0</v>
      </c>
      <c r="P246" s="7" t="n">
        <v>0</v>
      </c>
      <c r="Q246" s="7" t="n">
        <v>0</v>
      </c>
      <c r="R246" s="7" t="n">
        <v>0</v>
      </c>
      <c r="S246" s="7" t="n">
        <v>0</v>
      </c>
      <c r="T246" s="7" t="n">
        <v>0</v>
      </c>
    </row>
    <row r="247" spans="1:8">
      <c r="A247" t="s">
        <v>4</v>
      </c>
      <c r="B247" s="4" t="s">
        <v>5</v>
      </c>
      <c r="C247" s="4" t="s">
        <v>14</v>
      </c>
      <c r="D247" s="4" t="s">
        <v>20</v>
      </c>
      <c r="E247" s="4" t="s">
        <v>20</v>
      </c>
      <c r="F247" s="4" t="s">
        <v>20</v>
      </c>
    </row>
    <row r="248" spans="1:8">
      <c r="A248" t="n">
        <v>2815</v>
      </c>
      <c r="B248" s="38" t="n">
        <v>161</v>
      </c>
      <c r="C248" s="7" t="n">
        <v>3</v>
      </c>
      <c r="D248" s="7" t="n">
        <v>1</v>
      </c>
      <c r="E248" s="7" t="n">
        <v>1.60000002384186</v>
      </c>
      <c r="F248" s="7" t="n">
        <v>0.0900000035762787</v>
      </c>
    </row>
    <row r="249" spans="1:8">
      <c r="A249" t="s">
        <v>4</v>
      </c>
      <c r="B249" s="4" t="s">
        <v>5</v>
      </c>
      <c r="C249" s="4" t="s">
        <v>14</v>
      </c>
      <c r="D249" s="4" t="s">
        <v>10</v>
      </c>
      <c r="E249" s="4" t="s">
        <v>14</v>
      </c>
      <c r="F249" s="4" t="s">
        <v>14</v>
      </c>
      <c r="G249" s="4" t="s">
        <v>14</v>
      </c>
      <c r="H249" s="4" t="s">
        <v>14</v>
      </c>
      <c r="I249" s="4" t="s">
        <v>14</v>
      </c>
      <c r="J249" s="4" t="s">
        <v>14</v>
      </c>
      <c r="K249" s="4" t="s">
        <v>14</v>
      </c>
      <c r="L249" s="4" t="s">
        <v>14</v>
      </c>
      <c r="M249" s="4" t="s">
        <v>14</v>
      </c>
      <c r="N249" s="4" t="s">
        <v>14</v>
      </c>
      <c r="O249" s="4" t="s">
        <v>14</v>
      </c>
      <c r="P249" s="4" t="s">
        <v>14</v>
      </c>
      <c r="Q249" s="4" t="s">
        <v>14</v>
      </c>
      <c r="R249" s="4" t="s">
        <v>14</v>
      </c>
      <c r="S249" s="4" t="s">
        <v>14</v>
      </c>
      <c r="T249" s="4" t="s">
        <v>14</v>
      </c>
    </row>
    <row r="250" spans="1:8">
      <c r="A250" t="n">
        <v>2829</v>
      </c>
      <c r="B250" s="38" t="n">
        <v>161</v>
      </c>
      <c r="C250" s="7" t="n">
        <v>0</v>
      </c>
      <c r="D250" s="7" t="n">
        <v>82</v>
      </c>
      <c r="E250" s="7" t="n">
        <v>0</v>
      </c>
      <c r="F250" s="7" t="n">
        <v>0</v>
      </c>
      <c r="G250" s="7" t="n">
        <v>0</v>
      </c>
      <c r="H250" s="7" t="n">
        <v>0</v>
      </c>
      <c r="I250" s="7" t="n">
        <v>4</v>
      </c>
      <c r="J250" s="7" t="n">
        <v>5</v>
      </c>
      <c r="K250" s="7" t="n">
        <v>0</v>
      </c>
      <c r="L250" s="7" t="n">
        <v>0</v>
      </c>
      <c r="M250" s="7" t="n">
        <v>0</v>
      </c>
      <c r="N250" s="7" t="n">
        <v>0</v>
      </c>
      <c r="O250" s="7" t="n">
        <v>0</v>
      </c>
      <c r="P250" s="7" t="n">
        <v>0</v>
      </c>
      <c r="Q250" s="7" t="n">
        <v>0</v>
      </c>
      <c r="R250" s="7" t="n">
        <v>0</v>
      </c>
      <c r="S250" s="7" t="n">
        <v>0</v>
      </c>
      <c r="T250" s="7" t="n">
        <v>0</v>
      </c>
    </row>
    <row r="251" spans="1:8">
      <c r="A251" t="s">
        <v>4</v>
      </c>
      <c r="B251" s="4" t="s">
        <v>5</v>
      </c>
      <c r="C251" s="4" t="s">
        <v>14</v>
      </c>
      <c r="D251" s="4" t="s">
        <v>20</v>
      </c>
      <c r="E251" s="4" t="s">
        <v>20</v>
      </c>
      <c r="F251" s="4" t="s">
        <v>20</v>
      </c>
    </row>
    <row r="252" spans="1:8">
      <c r="A252" t="n">
        <v>2849</v>
      </c>
      <c r="B252" s="38" t="n">
        <v>161</v>
      </c>
      <c r="C252" s="7" t="n">
        <v>3</v>
      </c>
      <c r="D252" s="7" t="n">
        <v>1</v>
      </c>
      <c r="E252" s="7" t="n">
        <v>1.60000002384186</v>
      </c>
      <c r="F252" s="7" t="n">
        <v>0.0900000035762787</v>
      </c>
    </row>
    <row r="253" spans="1:8">
      <c r="A253" t="s">
        <v>4</v>
      </c>
      <c r="B253" s="4" t="s">
        <v>5</v>
      </c>
      <c r="C253" s="4" t="s">
        <v>14</v>
      </c>
      <c r="D253" s="4" t="s">
        <v>10</v>
      </c>
      <c r="E253" s="4" t="s">
        <v>14</v>
      </c>
      <c r="F253" s="4" t="s">
        <v>14</v>
      </c>
      <c r="G253" s="4" t="s">
        <v>14</v>
      </c>
      <c r="H253" s="4" t="s">
        <v>14</v>
      </c>
      <c r="I253" s="4" t="s">
        <v>14</v>
      </c>
      <c r="J253" s="4" t="s">
        <v>14</v>
      </c>
      <c r="K253" s="4" t="s">
        <v>14</v>
      </c>
      <c r="L253" s="4" t="s">
        <v>14</v>
      </c>
      <c r="M253" s="4" t="s">
        <v>14</v>
      </c>
      <c r="N253" s="4" t="s">
        <v>14</v>
      </c>
      <c r="O253" s="4" t="s">
        <v>14</v>
      </c>
      <c r="P253" s="4" t="s">
        <v>14</v>
      </c>
      <c r="Q253" s="4" t="s">
        <v>14</v>
      </c>
      <c r="R253" s="4" t="s">
        <v>14</v>
      </c>
      <c r="S253" s="4" t="s">
        <v>14</v>
      </c>
      <c r="T253" s="4" t="s">
        <v>14</v>
      </c>
    </row>
    <row r="254" spans="1:8">
      <c r="A254" t="n">
        <v>2863</v>
      </c>
      <c r="B254" s="38" t="n">
        <v>161</v>
      </c>
      <c r="C254" s="7" t="n">
        <v>0</v>
      </c>
      <c r="D254" s="7" t="n">
        <v>5900</v>
      </c>
      <c r="E254" s="7" t="n">
        <v>0</v>
      </c>
      <c r="F254" s="7" t="n">
        <v>0</v>
      </c>
      <c r="G254" s="7" t="n">
        <v>0</v>
      </c>
      <c r="H254" s="7" t="n">
        <v>3</v>
      </c>
      <c r="I254" s="7" t="n">
        <v>0</v>
      </c>
      <c r="J254" s="7" t="n">
        <v>5</v>
      </c>
      <c r="K254" s="7" t="n">
        <v>0</v>
      </c>
      <c r="L254" s="7" t="n">
        <v>0</v>
      </c>
      <c r="M254" s="7" t="n">
        <v>0</v>
      </c>
      <c r="N254" s="7" t="n">
        <v>0</v>
      </c>
      <c r="O254" s="7" t="n">
        <v>0</v>
      </c>
      <c r="P254" s="7" t="n">
        <v>0</v>
      </c>
      <c r="Q254" s="7" t="n">
        <v>0</v>
      </c>
      <c r="R254" s="7" t="n">
        <v>0</v>
      </c>
      <c r="S254" s="7" t="n">
        <v>0</v>
      </c>
      <c r="T254" s="7" t="n">
        <v>0</v>
      </c>
    </row>
    <row r="255" spans="1:8">
      <c r="A255" t="s">
        <v>4</v>
      </c>
      <c r="B255" s="4" t="s">
        <v>5</v>
      </c>
      <c r="C255" s="4" t="s">
        <v>14</v>
      </c>
      <c r="D255" s="4" t="s">
        <v>20</v>
      </c>
      <c r="E255" s="4" t="s">
        <v>20</v>
      </c>
      <c r="F255" s="4" t="s">
        <v>20</v>
      </c>
    </row>
    <row r="256" spans="1:8">
      <c r="A256" t="n">
        <v>2883</v>
      </c>
      <c r="B256" s="38" t="n">
        <v>161</v>
      </c>
      <c r="C256" s="7" t="n">
        <v>3</v>
      </c>
      <c r="D256" s="7" t="n">
        <v>1</v>
      </c>
      <c r="E256" s="7" t="n">
        <v>1.60000002384186</v>
      </c>
      <c r="F256" s="7" t="n">
        <v>0.0900000035762787</v>
      </c>
    </row>
    <row r="257" spans="1:20">
      <c r="A257" t="s">
        <v>4</v>
      </c>
      <c r="B257" s="4" t="s">
        <v>5</v>
      </c>
      <c r="C257" s="4" t="s">
        <v>14</v>
      </c>
      <c r="D257" s="4" t="s">
        <v>10</v>
      </c>
      <c r="E257" s="4" t="s">
        <v>14</v>
      </c>
      <c r="F257" s="4" t="s">
        <v>14</v>
      </c>
      <c r="G257" s="4" t="s">
        <v>14</v>
      </c>
      <c r="H257" s="4" t="s">
        <v>14</v>
      </c>
      <c r="I257" s="4" t="s">
        <v>14</v>
      </c>
      <c r="J257" s="4" t="s">
        <v>14</v>
      </c>
      <c r="K257" s="4" t="s">
        <v>14</v>
      </c>
      <c r="L257" s="4" t="s">
        <v>14</v>
      </c>
      <c r="M257" s="4" t="s">
        <v>14</v>
      </c>
      <c r="N257" s="4" t="s">
        <v>14</v>
      </c>
      <c r="O257" s="4" t="s">
        <v>14</v>
      </c>
      <c r="P257" s="4" t="s">
        <v>14</v>
      </c>
      <c r="Q257" s="4" t="s">
        <v>14</v>
      </c>
      <c r="R257" s="4" t="s">
        <v>14</v>
      </c>
      <c r="S257" s="4" t="s">
        <v>14</v>
      </c>
      <c r="T257" s="4" t="s">
        <v>14</v>
      </c>
    </row>
    <row r="258" spans="1:20">
      <c r="A258" t="n">
        <v>2897</v>
      </c>
      <c r="B258" s="38" t="n">
        <v>161</v>
      </c>
      <c r="C258" s="7" t="n">
        <v>0</v>
      </c>
      <c r="D258" s="7" t="n">
        <v>5901</v>
      </c>
      <c r="E258" s="7" t="n">
        <v>0</v>
      </c>
      <c r="F258" s="7" t="n">
        <v>0</v>
      </c>
      <c r="G258" s="7" t="n">
        <v>0</v>
      </c>
      <c r="H258" s="7" t="n">
        <v>0</v>
      </c>
      <c r="I258" s="7" t="n">
        <v>4</v>
      </c>
      <c r="J258" s="7" t="n">
        <v>5</v>
      </c>
      <c r="K258" s="7" t="n">
        <v>0</v>
      </c>
      <c r="L258" s="7" t="n">
        <v>0</v>
      </c>
      <c r="M258" s="7" t="n">
        <v>0</v>
      </c>
      <c r="N258" s="7" t="n">
        <v>0</v>
      </c>
      <c r="O258" s="7" t="n">
        <v>0</v>
      </c>
      <c r="P258" s="7" t="n">
        <v>0</v>
      </c>
      <c r="Q258" s="7" t="n">
        <v>0</v>
      </c>
      <c r="R258" s="7" t="n">
        <v>0</v>
      </c>
      <c r="S258" s="7" t="n">
        <v>0</v>
      </c>
      <c r="T258" s="7" t="n">
        <v>0</v>
      </c>
    </row>
    <row r="259" spans="1:20">
      <c r="A259" t="s">
        <v>4</v>
      </c>
      <c r="B259" s="4" t="s">
        <v>5</v>
      </c>
      <c r="C259" s="4" t="s">
        <v>14</v>
      </c>
      <c r="D259" s="4" t="s">
        <v>20</v>
      </c>
      <c r="E259" s="4" t="s">
        <v>20</v>
      </c>
      <c r="F259" s="4" t="s">
        <v>20</v>
      </c>
    </row>
    <row r="260" spans="1:20">
      <c r="A260" t="n">
        <v>2917</v>
      </c>
      <c r="B260" s="38" t="n">
        <v>161</v>
      </c>
      <c r="C260" s="7" t="n">
        <v>3</v>
      </c>
      <c r="D260" s="7" t="n">
        <v>1</v>
      </c>
      <c r="E260" s="7" t="n">
        <v>1.60000002384186</v>
      </c>
      <c r="F260" s="7" t="n">
        <v>0.0900000035762787</v>
      </c>
    </row>
    <row r="261" spans="1:20">
      <c r="A261" t="s">
        <v>4</v>
      </c>
      <c r="B261" s="4" t="s">
        <v>5</v>
      </c>
      <c r="C261" s="4" t="s">
        <v>14</v>
      </c>
      <c r="D261" s="4" t="s">
        <v>10</v>
      </c>
      <c r="E261" s="4" t="s">
        <v>14</v>
      </c>
      <c r="F261" s="4" t="s">
        <v>14</v>
      </c>
      <c r="G261" s="4" t="s">
        <v>14</v>
      </c>
      <c r="H261" s="4" t="s">
        <v>14</v>
      </c>
      <c r="I261" s="4" t="s">
        <v>14</v>
      </c>
      <c r="J261" s="4" t="s">
        <v>14</v>
      </c>
      <c r="K261" s="4" t="s">
        <v>14</v>
      </c>
      <c r="L261" s="4" t="s">
        <v>14</v>
      </c>
      <c r="M261" s="4" t="s">
        <v>14</v>
      </c>
      <c r="N261" s="4" t="s">
        <v>14</v>
      </c>
      <c r="O261" s="4" t="s">
        <v>14</v>
      </c>
      <c r="P261" s="4" t="s">
        <v>14</v>
      </c>
      <c r="Q261" s="4" t="s">
        <v>14</v>
      </c>
      <c r="R261" s="4" t="s">
        <v>14</v>
      </c>
      <c r="S261" s="4" t="s">
        <v>14</v>
      </c>
      <c r="T261" s="4" t="s">
        <v>14</v>
      </c>
    </row>
    <row r="262" spans="1:20">
      <c r="A262" t="n">
        <v>2931</v>
      </c>
      <c r="B262" s="38" t="n">
        <v>161</v>
      </c>
      <c r="C262" s="7" t="n">
        <v>0</v>
      </c>
      <c r="D262" s="7" t="n">
        <v>5907</v>
      </c>
      <c r="E262" s="7" t="n">
        <v>0</v>
      </c>
      <c r="F262" s="7" t="n">
        <v>0</v>
      </c>
      <c r="G262" s="7" t="n">
        <v>0</v>
      </c>
      <c r="H262" s="7" t="n">
        <v>0</v>
      </c>
      <c r="I262" s="7" t="n">
        <v>0</v>
      </c>
      <c r="J262" s="7" t="n">
        <v>5</v>
      </c>
      <c r="K262" s="7" t="n">
        <v>0</v>
      </c>
      <c r="L262" s="7" t="n">
        <v>0</v>
      </c>
      <c r="M262" s="7" t="n">
        <v>0</v>
      </c>
      <c r="N262" s="7" t="n">
        <v>0</v>
      </c>
      <c r="O262" s="7" t="n">
        <v>0</v>
      </c>
      <c r="P262" s="7" t="n">
        <v>0</v>
      </c>
      <c r="Q262" s="7" t="n">
        <v>0</v>
      </c>
      <c r="R262" s="7" t="n">
        <v>0</v>
      </c>
      <c r="S262" s="7" t="n">
        <v>0</v>
      </c>
      <c r="T262" s="7" t="n">
        <v>0</v>
      </c>
    </row>
    <row r="263" spans="1:20">
      <c r="A263" t="s">
        <v>4</v>
      </c>
      <c r="B263" s="4" t="s">
        <v>5</v>
      </c>
      <c r="C263" s="4" t="s">
        <v>14</v>
      </c>
      <c r="D263" s="4" t="s">
        <v>20</v>
      </c>
      <c r="E263" s="4" t="s">
        <v>20</v>
      </c>
      <c r="F263" s="4" t="s">
        <v>20</v>
      </c>
    </row>
    <row r="264" spans="1:20">
      <c r="A264" t="n">
        <v>2951</v>
      </c>
      <c r="B264" s="38" t="n">
        <v>161</v>
      </c>
      <c r="C264" s="7" t="n">
        <v>3</v>
      </c>
      <c r="D264" s="7" t="n">
        <v>1</v>
      </c>
      <c r="E264" s="7" t="n">
        <v>1.60000002384186</v>
      </c>
      <c r="F264" s="7" t="n">
        <v>0.0900000035762787</v>
      </c>
    </row>
    <row r="265" spans="1:20">
      <c r="A265" t="s">
        <v>4</v>
      </c>
      <c r="B265" s="4" t="s">
        <v>5</v>
      </c>
      <c r="C265" s="4" t="s">
        <v>14</v>
      </c>
      <c r="D265" s="4" t="s">
        <v>10</v>
      </c>
      <c r="E265" s="4" t="s">
        <v>14</v>
      </c>
      <c r="F265" s="4" t="s">
        <v>14</v>
      </c>
      <c r="G265" s="4" t="s">
        <v>14</v>
      </c>
      <c r="H265" s="4" t="s">
        <v>14</v>
      </c>
      <c r="I265" s="4" t="s">
        <v>14</v>
      </c>
      <c r="J265" s="4" t="s">
        <v>14</v>
      </c>
      <c r="K265" s="4" t="s">
        <v>14</v>
      </c>
      <c r="L265" s="4" t="s">
        <v>14</v>
      </c>
      <c r="M265" s="4" t="s">
        <v>14</v>
      </c>
      <c r="N265" s="4" t="s">
        <v>14</v>
      </c>
      <c r="O265" s="4" t="s">
        <v>14</v>
      </c>
      <c r="P265" s="4" t="s">
        <v>14</v>
      </c>
      <c r="Q265" s="4" t="s">
        <v>14</v>
      </c>
      <c r="R265" s="4" t="s">
        <v>14</v>
      </c>
      <c r="S265" s="4" t="s">
        <v>14</v>
      </c>
      <c r="T265" s="4" t="s">
        <v>14</v>
      </c>
    </row>
    <row r="266" spans="1:20">
      <c r="A266" t="n">
        <v>2965</v>
      </c>
      <c r="B266" s="38" t="n">
        <v>161</v>
      </c>
      <c r="C266" s="7" t="n">
        <v>0</v>
      </c>
      <c r="D266" s="7" t="n">
        <v>7049</v>
      </c>
      <c r="E266" s="7" t="n">
        <v>0</v>
      </c>
      <c r="F266" s="7" t="n">
        <v>0</v>
      </c>
      <c r="G266" s="7" t="n">
        <v>0</v>
      </c>
      <c r="H266" s="7" t="n">
        <v>3</v>
      </c>
      <c r="I266" s="7" t="n">
        <v>0</v>
      </c>
      <c r="J266" s="7" t="n">
        <v>0</v>
      </c>
      <c r="K266" s="7" t="n">
        <v>0</v>
      </c>
      <c r="L266" s="7" t="n">
        <v>0</v>
      </c>
      <c r="M266" s="7" t="n">
        <v>0</v>
      </c>
      <c r="N266" s="7" t="n">
        <v>0</v>
      </c>
      <c r="O266" s="7" t="n">
        <v>0</v>
      </c>
      <c r="P266" s="7" t="n">
        <v>0</v>
      </c>
      <c r="Q266" s="7" t="n">
        <v>0</v>
      </c>
      <c r="R266" s="7" t="n">
        <v>0</v>
      </c>
      <c r="S266" s="7" t="n">
        <v>0</v>
      </c>
      <c r="T266" s="7" t="n">
        <v>0</v>
      </c>
    </row>
    <row r="267" spans="1:20">
      <c r="A267" t="s">
        <v>4</v>
      </c>
      <c r="B267" s="4" t="s">
        <v>5</v>
      </c>
      <c r="C267" s="4" t="s">
        <v>14</v>
      </c>
    </row>
    <row r="268" spans="1:20">
      <c r="A268" t="n">
        <v>2985</v>
      </c>
      <c r="B268" s="38" t="n">
        <v>161</v>
      </c>
      <c r="C268" s="7" t="n">
        <v>1</v>
      </c>
    </row>
    <row r="269" spans="1:20">
      <c r="A269" t="s">
        <v>4</v>
      </c>
      <c r="B269" s="4" t="s">
        <v>5</v>
      </c>
    </row>
    <row r="270" spans="1:20">
      <c r="A270" t="n">
        <v>2987</v>
      </c>
      <c r="B270" s="5" t="n">
        <v>1</v>
      </c>
    </row>
    <row r="271" spans="1:20" s="3" customFormat="1" customHeight="0">
      <c r="A271" s="3" t="s">
        <v>2</v>
      </c>
      <c r="B271" s="3" t="s">
        <v>60</v>
      </c>
    </row>
    <row r="272" spans="1:20">
      <c r="A272" t="s">
        <v>4</v>
      </c>
      <c r="B272" s="4" t="s">
        <v>5</v>
      </c>
      <c r="C272" s="4" t="s">
        <v>14</v>
      </c>
      <c r="D272" s="4" t="s">
        <v>10</v>
      </c>
      <c r="E272" s="4" t="s">
        <v>14</v>
      </c>
      <c r="F272" s="4" t="s">
        <v>14</v>
      </c>
      <c r="G272" s="4" t="s">
        <v>14</v>
      </c>
      <c r="H272" s="4" t="s">
        <v>10</v>
      </c>
      <c r="I272" s="4" t="s">
        <v>19</v>
      </c>
      <c r="J272" s="4" t="s">
        <v>10</v>
      </c>
      <c r="K272" s="4" t="s">
        <v>19</v>
      </c>
      <c r="L272" s="4" t="s">
        <v>10</v>
      </c>
      <c r="M272" s="4" t="s">
        <v>19</v>
      </c>
      <c r="N272" s="4" t="s">
        <v>19</v>
      </c>
    </row>
    <row r="273" spans="1:20">
      <c r="A273" t="n">
        <v>2988</v>
      </c>
      <c r="B273" s="39" t="n">
        <v>6</v>
      </c>
      <c r="C273" s="7" t="n">
        <v>33</v>
      </c>
      <c r="D273" s="7" t="n">
        <v>65534</v>
      </c>
      <c r="E273" s="7" t="n">
        <v>9</v>
      </c>
      <c r="F273" s="7" t="n">
        <v>1</v>
      </c>
      <c r="G273" s="7" t="n">
        <v>3</v>
      </c>
      <c r="H273" s="7" t="n">
        <v>3</v>
      </c>
      <c r="I273" s="12" t="n">
        <f t="normal" ca="1">A275</f>
        <v>0</v>
      </c>
      <c r="J273" s="7" t="n">
        <v>4</v>
      </c>
      <c r="K273" s="12" t="n">
        <f t="normal" ca="1">A287</f>
        <v>0</v>
      </c>
      <c r="L273" s="7" t="n">
        <v>5</v>
      </c>
      <c r="M273" s="12" t="n">
        <f t="normal" ca="1">A299</f>
        <v>0</v>
      </c>
      <c r="N273" s="12" t="n">
        <f t="normal" ca="1">A309</f>
        <v>0</v>
      </c>
    </row>
    <row r="274" spans="1:20">
      <c r="A274" t="s">
        <v>4</v>
      </c>
      <c r="B274" s="4" t="s">
        <v>5</v>
      </c>
      <c r="C274" s="4" t="s">
        <v>10</v>
      </c>
      <c r="D274" s="4" t="s">
        <v>20</v>
      </c>
      <c r="E274" s="4" t="s">
        <v>20</v>
      </c>
      <c r="F274" s="4" t="s">
        <v>20</v>
      </c>
      <c r="G274" s="4" t="s">
        <v>20</v>
      </c>
    </row>
    <row r="275" spans="1:20">
      <c r="A275" t="n">
        <v>3017</v>
      </c>
      <c r="B275" s="40" t="n">
        <v>46</v>
      </c>
      <c r="C275" s="7" t="n">
        <v>65534</v>
      </c>
      <c r="D275" s="7" t="n">
        <v>-2.21000003814697</v>
      </c>
      <c r="E275" s="7" t="n">
        <v>1</v>
      </c>
      <c r="F275" s="7" t="n">
        <v>-21.9899997711182</v>
      </c>
      <c r="G275" s="7" t="n">
        <v>270</v>
      </c>
    </row>
    <row r="276" spans="1:20">
      <c r="A276" t="s">
        <v>4</v>
      </c>
      <c r="B276" s="4" t="s">
        <v>5</v>
      </c>
      <c r="C276" s="4" t="s">
        <v>6</v>
      </c>
      <c r="D276" s="4" t="s">
        <v>14</v>
      </c>
      <c r="E276" s="4" t="s">
        <v>10</v>
      </c>
      <c r="F276" s="4" t="s">
        <v>20</v>
      </c>
      <c r="G276" s="4" t="s">
        <v>20</v>
      </c>
      <c r="H276" s="4" t="s">
        <v>20</v>
      </c>
      <c r="I276" s="4" t="s">
        <v>20</v>
      </c>
      <c r="J276" s="4" t="s">
        <v>20</v>
      </c>
      <c r="K276" s="4" t="s">
        <v>20</v>
      </c>
      <c r="L276" s="4" t="s">
        <v>20</v>
      </c>
      <c r="M276" s="4" t="s">
        <v>10</v>
      </c>
    </row>
    <row r="277" spans="1:20">
      <c r="A277" t="n">
        <v>3036</v>
      </c>
      <c r="B277" s="41" t="n">
        <v>87</v>
      </c>
      <c r="C277" s="7" t="s">
        <v>61</v>
      </c>
      <c r="D277" s="7" t="n">
        <v>5</v>
      </c>
      <c r="E277" s="7" t="n">
        <v>7008</v>
      </c>
      <c r="F277" s="7" t="n">
        <v>2.5</v>
      </c>
      <c r="G277" s="7" t="n">
        <v>0</v>
      </c>
      <c r="H277" s="7" t="n">
        <v>0</v>
      </c>
      <c r="I277" s="7" t="n">
        <v>0</v>
      </c>
      <c r="J277" s="7" t="n">
        <v>0</v>
      </c>
      <c r="K277" s="7" t="n">
        <v>0</v>
      </c>
      <c r="L277" s="7" t="n">
        <v>0</v>
      </c>
      <c r="M277" s="7" t="n">
        <v>7</v>
      </c>
    </row>
    <row r="278" spans="1:20">
      <c r="A278" t="s">
        <v>4</v>
      </c>
      <c r="B278" s="4" t="s">
        <v>5</v>
      </c>
      <c r="C278" s="4" t="s">
        <v>14</v>
      </c>
      <c r="D278" s="4" t="s">
        <v>10</v>
      </c>
      <c r="E278" s="4" t="s">
        <v>14</v>
      </c>
      <c r="F278" s="4" t="s">
        <v>6</v>
      </c>
      <c r="G278" s="4" t="s">
        <v>6</v>
      </c>
      <c r="H278" s="4" t="s">
        <v>6</v>
      </c>
      <c r="I278" s="4" t="s">
        <v>6</v>
      </c>
      <c r="J278" s="4" t="s">
        <v>6</v>
      </c>
      <c r="K278" s="4" t="s">
        <v>6</v>
      </c>
      <c r="L278" s="4" t="s">
        <v>6</v>
      </c>
      <c r="M278" s="4" t="s">
        <v>6</v>
      </c>
      <c r="N278" s="4" t="s">
        <v>6</v>
      </c>
      <c r="O278" s="4" t="s">
        <v>6</v>
      </c>
      <c r="P278" s="4" t="s">
        <v>6</v>
      </c>
      <c r="Q278" s="4" t="s">
        <v>6</v>
      </c>
      <c r="R278" s="4" t="s">
        <v>6</v>
      </c>
      <c r="S278" s="4" t="s">
        <v>6</v>
      </c>
      <c r="T278" s="4" t="s">
        <v>6</v>
      </c>
      <c r="U278" s="4" t="s">
        <v>6</v>
      </c>
    </row>
    <row r="279" spans="1:20">
      <c r="A279" t="n">
        <v>3079</v>
      </c>
      <c r="B279" s="42" t="n">
        <v>36</v>
      </c>
      <c r="C279" s="7" t="n">
        <v>8</v>
      </c>
      <c r="D279" s="7" t="n">
        <v>65534</v>
      </c>
      <c r="E279" s="7" t="n">
        <v>0</v>
      </c>
      <c r="F279" s="7" t="s">
        <v>62</v>
      </c>
      <c r="G279" s="7" t="s">
        <v>13</v>
      </c>
      <c r="H279" s="7" t="s">
        <v>13</v>
      </c>
      <c r="I279" s="7" t="s">
        <v>13</v>
      </c>
      <c r="J279" s="7" t="s">
        <v>13</v>
      </c>
      <c r="K279" s="7" t="s">
        <v>13</v>
      </c>
      <c r="L279" s="7" t="s">
        <v>13</v>
      </c>
      <c r="M279" s="7" t="s">
        <v>13</v>
      </c>
      <c r="N279" s="7" t="s">
        <v>13</v>
      </c>
      <c r="O279" s="7" t="s">
        <v>13</v>
      </c>
      <c r="P279" s="7" t="s">
        <v>13</v>
      </c>
      <c r="Q279" s="7" t="s">
        <v>13</v>
      </c>
      <c r="R279" s="7" t="s">
        <v>13</v>
      </c>
      <c r="S279" s="7" t="s">
        <v>13</v>
      </c>
      <c r="T279" s="7" t="s">
        <v>13</v>
      </c>
      <c r="U279" s="7" t="s">
        <v>13</v>
      </c>
    </row>
    <row r="280" spans="1:20">
      <c r="A280" t="s">
        <v>4</v>
      </c>
      <c r="B280" s="4" t="s">
        <v>5</v>
      </c>
      <c r="C280" s="4" t="s">
        <v>10</v>
      </c>
      <c r="D280" s="4" t="s">
        <v>14</v>
      </c>
      <c r="E280" s="4" t="s">
        <v>6</v>
      </c>
      <c r="F280" s="4" t="s">
        <v>20</v>
      </c>
      <c r="G280" s="4" t="s">
        <v>20</v>
      </c>
      <c r="H280" s="4" t="s">
        <v>20</v>
      </c>
    </row>
    <row r="281" spans="1:20">
      <c r="A281" t="n">
        <v>3112</v>
      </c>
      <c r="B281" s="43" t="n">
        <v>48</v>
      </c>
      <c r="C281" s="7" t="n">
        <v>65534</v>
      </c>
      <c r="D281" s="7" t="n">
        <v>0</v>
      </c>
      <c r="E281" s="7" t="s">
        <v>62</v>
      </c>
      <c r="F281" s="7" t="n">
        <v>0</v>
      </c>
      <c r="G281" s="7" t="n">
        <v>1</v>
      </c>
      <c r="H281" s="7" t="n">
        <v>0</v>
      </c>
    </row>
    <row r="282" spans="1:20">
      <c r="A282" t="s">
        <v>4</v>
      </c>
      <c r="B282" s="4" t="s">
        <v>5</v>
      </c>
      <c r="C282" s="4" t="s">
        <v>10</v>
      </c>
      <c r="D282" s="4" t="s">
        <v>9</v>
      </c>
    </row>
    <row r="283" spans="1:20">
      <c r="A283" t="n">
        <v>3141</v>
      </c>
      <c r="B283" s="44" t="n">
        <v>43</v>
      </c>
      <c r="C283" s="7" t="n">
        <v>65534</v>
      </c>
      <c r="D283" s="7" t="n">
        <v>64</v>
      </c>
    </row>
    <row r="284" spans="1:20">
      <c r="A284" t="s">
        <v>4</v>
      </c>
      <c r="B284" s="4" t="s">
        <v>5</v>
      </c>
      <c r="C284" s="4" t="s">
        <v>19</v>
      </c>
    </row>
    <row r="285" spans="1:20">
      <c r="A285" t="n">
        <v>3148</v>
      </c>
      <c r="B285" s="20" t="n">
        <v>3</v>
      </c>
      <c r="C285" s="12" t="n">
        <f t="normal" ca="1">A309</f>
        <v>0</v>
      </c>
    </row>
    <row r="286" spans="1:20">
      <c r="A286" t="s">
        <v>4</v>
      </c>
      <c r="B286" s="4" t="s">
        <v>5</v>
      </c>
      <c r="C286" s="4" t="s">
        <v>10</v>
      </c>
      <c r="D286" s="4" t="s">
        <v>20</v>
      </c>
      <c r="E286" s="4" t="s">
        <v>20</v>
      </c>
      <c r="F286" s="4" t="s">
        <v>20</v>
      </c>
      <c r="G286" s="4" t="s">
        <v>20</v>
      </c>
    </row>
    <row r="287" spans="1:20">
      <c r="A287" t="n">
        <v>3153</v>
      </c>
      <c r="B287" s="40" t="n">
        <v>46</v>
      </c>
      <c r="C287" s="7" t="n">
        <v>65534</v>
      </c>
      <c r="D287" s="7" t="n">
        <v>-2.21000003814697</v>
      </c>
      <c r="E287" s="7" t="n">
        <v>1</v>
      </c>
      <c r="F287" s="7" t="n">
        <v>-21.9899997711182</v>
      </c>
      <c r="G287" s="7" t="n">
        <v>270</v>
      </c>
    </row>
    <row r="288" spans="1:20">
      <c r="A288" t="s">
        <v>4</v>
      </c>
      <c r="B288" s="4" t="s">
        <v>5</v>
      </c>
      <c r="C288" s="4" t="s">
        <v>6</v>
      </c>
      <c r="D288" s="4" t="s">
        <v>14</v>
      </c>
      <c r="E288" s="4" t="s">
        <v>10</v>
      </c>
      <c r="F288" s="4" t="s">
        <v>20</v>
      </c>
      <c r="G288" s="4" t="s">
        <v>20</v>
      </c>
      <c r="H288" s="4" t="s">
        <v>20</v>
      </c>
      <c r="I288" s="4" t="s">
        <v>20</v>
      </c>
      <c r="J288" s="4" t="s">
        <v>20</v>
      </c>
      <c r="K288" s="4" t="s">
        <v>20</v>
      </c>
      <c r="L288" s="4" t="s">
        <v>20</v>
      </c>
      <c r="M288" s="4" t="s">
        <v>10</v>
      </c>
    </row>
    <row r="289" spans="1:21">
      <c r="A289" t="n">
        <v>3172</v>
      </c>
      <c r="B289" s="41" t="n">
        <v>87</v>
      </c>
      <c r="C289" s="7" t="s">
        <v>61</v>
      </c>
      <c r="D289" s="7" t="n">
        <v>5</v>
      </c>
      <c r="E289" s="7" t="n">
        <v>7008</v>
      </c>
      <c r="F289" s="7" t="n">
        <v>2.5</v>
      </c>
      <c r="G289" s="7" t="n">
        <v>0</v>
      </c>
      <c r="H289" s="7" t="n">
        <v>0</v>
      </c>
      <c r="I289" s="7" t="n">
        <v>0</v>
      </c>
      <c r="J289" s="7" t="n">
        <v>0</v>
      </c>
      <c r="K289" s="7" t="n">
        <v>0</v>
      </c>
      <c r="L289" s="7" t="n">
        <v>0</v>
      </c>
      <c r="M289" s="7" t="n">
        <v>7</v>
      </c>
    </row>
    <row r="290" spans="1:21">
      <c r="A290" t="s">
        <v>4</v>
      </c>
      <c r="B290" s="4" t="s">
        <v>5</v>
      </c>
      <c r="C290" s="4" t="s">
        <v>14</v>
      </c>
      <c r="D290" s="4" t="s">
        <v>10</v>
      </c>
      <c r="E290" s="4" t="s">
        <v>14</v>
      </c>
      <c r="F290" s="4" t="s">
        <v>6</v>
      </c>
      <c r="G290" s="4" t="s">
        <v>6</v>
      </c>
      <c r="H290" s="4" t="s">
        <v>6</v>
      </c>
      <c r="I290" s="4" t="s">
        <v>6</v>
      </c>
      <c r="J290" s="4" t="s">
        <v>6</v>
      </c>
      <c r="K290" s="4" t="s">
        <v>6</v>
      </c>
      <c r="L290" s="4" t="s">
        <v>6</v>
      </c>
      <c r="M290" s="4" t="s">
        <v>6</v>
      </c>
      <c r="N290" s="4" t="s">
        <v>6</v>
      </c>
      <c r="O290" s="4" t="s">
        <v>6</v>
      </c>
      <c r="P290" s="4" t="s">
        <v>6</v>
      </c>
      <c r="Q290" s="4" t="s">
        <v>6</v>
      </c>
      <c r="R290" s="4" t="s">
        <v>6</v>
      </c>
      <c r="S290" s="4" t="s">
        <v>6</v>
      </c>
      <c r="T290" s="4" t="s">
        <v>6</v>
      </c>
      <c r="U290" s="4" t="s">
        <v>6</v>
      </c>
    </row>
    <row r="291" spans="1:21">
      <c r="A291" t="n">
        <v>3215</v>
      </c>
      <c r="B291" s="42" t="n">
        <v>36</v>
      </c>
      <c r="C291" s="7" t="n">
        <v>8</v>
      </c>
      <c r="D291" s="7" t="n">
        <v>65534</v>
      </c>
      <c r="E291" s="7" t="n">
        <v>0</v>
      </c>
      <c r="F291" s="7" t="s">
        <v>62</v>
      </c>
      <c r="G291" s="7" t="s">
        <v>13</v>
      </c>
      <c r="H291" s="7" t="s">
        <v>13</v>
      </c>
      <c r="I291" s="7" t="s">
        <v>13</v>
      </c>
      <c r="J291" s="7" t="s">
        <v>13</v>
      </c>
      <c r="K291" s="7" t="s">
        <v>13</v>
      </c>
      <c r="L291" s="7" t="s">
        <v>13</v>
      </c>
      <c r="M291" s="7" t="s">
        <v>13</v>
      </c>
      <c r="N291" s="7" t="s">
        <v>13</v>
      </c>
      <c r="O291" s="7" t="s">
        <v>13</v>
      </c>
      <c r="P291" s="7" t="s">
        <v>13</v>
      </c>
      <c r="Q291" s="7" t="s">
        <v>13</v>
      </c>
      <c r="R291" s="7" t="s">
        <v>13</v>
      </c>
      <c r="S291" s="7" t="s">
        <v>13</v>
      </c>
      <c r="T291" s="7" t="s">
        <v>13</v>
      </c>
      <c r="U291" s="7" t="s">
        <v>13</v>
      </c>
    </row>
    <row r="292" spans="1:21">
      <c r="A292" t="s">
        <v>4</v>
      </c>
      <c r="B292" s="4" t="s">
        <v>5</v>
      </c>
      <c r="C292" s="4" t="s">
        <v>10</v>
      </c>
      <c r="D292" s="4" t="s">
        <v>14</v>
      </c>
      <c r="E292" s="4" t="s">
        <v>6</v>
      </c>
      <c r="F292" s="4" t="s">
        <v>20</v>
      </c>
      <c r="G292" s="4" t="s">
        <v>20</v>
      </c>
      <c r="H292" s="4" t="s">
        <v>20</v>
      </c>
    </row>
    <row r="293" spans="1:21">
      <c r="A293" t="n">
        <v>3248</v>
      </c>
      <c r="B293" s="43" t="n">
        <v>48</v>
      </c>
      <c r="C293" s="7" t="n">
        <v>65534</v>
      </c>
      <c r="D293" s="7" t="n">
        <v>0</v>
      </c>
      <c r="E293" s="7" t="s">
        <v>62</v>
      </c>
      <c r="F293" s="7" t="n">
        <v>0</v>
      </c>
      <c r="G293" s="7" t="n">
        <v>1</v>
      </c>
      <c r="H293" s="7" t="n">
        <v>0</v>
      </c>
    </row>
    <row r="294" spans="1:21">
      <c r="A294" t="s">
        <v>4</v>
      </c>
      <c r="B294" s="4" t="s">
        <v>5</v>
      </c>
      <c r="C294" s="4" t="s">
        <v>10</v>
      </c>
      <c r="D294" s="4" t="s">
        <v>9</v>
      </c>
    </row>
    <row r="295" spans="1:21">
      <c r="A295" t="n">
        <v>3277</v>
      </c>
      <c r="B295" s="44" t="n">
        <v>43</v>
      </c>
      <c r="C295" s="7" t="n">
        <v>65534</v>
      </c>
      <c r="D295" s="7" t="n">
        <v>64</v>
      </c>
    </row>
    <row r="296" spans="1:21">
      <c r="A296" t="s">
        <v>4</v>
      </c>
      <c r="B296" s="4" t="s">
        <v>5</v>
      </c>
      <c r="C296" s="4" t="s">
        <v>19</v>
      </c>
    </row>
    <row r="297" spans="1:21">
      <c r="A297" t="n">
        <v>3284</v>
      </c>
      <c r="B297" s="20" t="n">
        <v>3</v>
      </c>
      <c r="C297" s="12" t="n">
        <f t="normal" ca="1">A309</f>
        <v>0</v>
      </c>
    </row>
    <row r="298" spans="1:21">
      <c r="A298" t="s">
        <v>4</v>
      </c>
      <c r="B298" s="4" t="s">
        <v>5</v>
      </c>
      <c r="C298" s="4" t="s">
        <v>10</v>
      </c>
      <c r="D298" s="4" t="s">
        <v>20</v>
      </c>
      <c r="E298" s="4" t="s">
        <v>20</v>
      </c>
      <c r="F298" s="4" t="s">
        <v>20</v>
      </c>
      <c r="G298" s="4" t="s">
        <v>20</v>
      </c>
    </row>
    <row r="299" spans="1:21">
      <c r="A299" t="n">
        <v>3289</v>
      </c>
      <c r="B299" s="40" t="n">
        <v>46</v>
      </c>
      <c r="C299" s="7" t="n">
        <v>65534</v>
      </c>
      <c r="D299" s="7" t="n">
        <v>-7.07999992370605</v>
      </c>
      <c r="E299" s="7" t="n">
        <v>1</v>
      </c>
      <c r="F299" s="7" t="n">
        <v>-22</v>
      </c>
      <c r="G299" s="7" t="n">
        <v>270</v>
      </c>
    </row>
    <row r="300" spans="1:21">
      <c r="A300" t="s">
        <v>4</v>
      </c>
      <c r="B300" s="4" t="s">
        <v>5</v>
      </c>
      <c r="C300" s="4" t="s">
        <v>14</v>
      </c>
      <c r="D300" s="4" t="s">
        <v>10</v>
      </c>
      <c r="E300" s="4" t="s">
        <v>14</v>
      </c>
      <c r="F300" s="4" t="s">
        <v>6</v>
      </c>
      <c r="G300" s="4" t="s">
        <v>6</v>
      </c>
      <c r="H300" s="4" t="s">
        <v>6</v>
      </c>
      <c r="I300" s="4" t="s">
        <v>6</v>
      </c>
      <c r="J300" s="4" t="s">
        <v>6</v>
      </c>
      <c r="K300" s="4" t="s">
        <v>6</v>
      </c>
      <c r="L300" s="4" t="s">
        <v>6</v>
      </c>
      <c r="M300" s="4" t="s">
        <v>6</v>
      </c>
      <c r="N300" s="4" t="s">
        <v>6</v>
      </c>
      <c r="O300" s="4" t="s">
        <v>6</v>
      </c>
      <c r="P300" s="4" t="s">
        <v>6</v>
      </c>
      <c r="Q300" s="4" t="s">
        <v>6</v>
      </c>
      <c r="R300" s="4" t="s">
        <v>6</v>
      </c>
      <c r="S300" s="4" t="s">
        <v>6</v>
      </c>
      <c r="T300" s="4" t="s">
        <v>6</v>
      </c>
      <c r="U300" s="4" t="s">
        <v>6</v>
      </c>
    </row>
    <row r="301" spans="1:21">
      <c r="A301" t="n">
        <v>3308</v>
      </c>
      <c r="B301" s="42" t="n">
        <v>36</v>
      </c>
      <c r="C301" s="7" t="n">
        <v>8</v>
      </c>
      <c r="D301" s="7" t="n">
        <v>65534</v>
      </c>
      <c r="E301" s="7" t="n">
        <v>0</v>
      </c>
      <c r="F301" s="7" t="s">
        <v>63</v>
      </c>
      <c r="G301" s="7" t="s">
        <v>13</v>
      </c>
      <c r="H301" s="7" t="s">
        <v>13</v>
      </c>
      <c r="I301" s="7" t="s">
        <v>13</v>
      </c>
      <c r="J301" s="7" t="s">
        <v>13</v>
      </c>
      <c r="K301" s="7" t="s">
        <v>13</v>
      </c>
      <c r="L301" s="7" t="s">
        <v>13</v>
      </c>
      <c r="M301" s="7" t="s">
        <v>13</v>
      </c>
      <c r="N301" s="7" t="s">
        <v>13</v>
      </c>
      <c r="O301" s="7" t="s">
        <v>13</v>
      </c>
      <c r="P301" s="7" t="s">
        <v>13</v>
      </c>
      <c r="Q301" s="7" t="s">
        <v>13</v>
      </c>
      <c r="R301" s="7" t="s">
        <v>13</v>
      </c>
      <c r="S301" s="7" t="s">
        <v>13</v>
      </c>
      <c r="T301" s="7" t="s">
        <v>13</v>
      </c>
      <c r="U301" s="7" t="s">
        <v>13</v>
      </c>
    </row>
    <row r="302" spans="1:21">
      <c r="A302" t="s">
        <v>4</v>
      </c>
      <c r="B302" s="4" t="s">
        <v>5</v>
      </c>
      <c r="C302" s="4" t="s">
        <v>10</v>
      </c>
      <c r="D302" s="4" t="s">
        <v>14</v>
      </c>
      <c r="E302" s="4" t="s">
        <v>6</v>
      </c>
      <c r="F302" s="4" t="s">
        <v>20</v>
      </c>
      <c r="G302" s="4" t="s">
        <v>20</v>
      </c>
      <c r="H302" s="4" t="s">
        <v>20</v>
      </c>
    </row>
    <row r="303" spans="1:21">
      <c r="A303" t="n">
        <v>3341</v>
      </c>
      <c r="B303" s="43" t="n">
        <v>48</v>
      </c>
      <c r="C303" s="7" t="n">
        <v>65534</v>
      </c>
      <c r="D303" s="7" t="n">
        <v>0</v>
      </c>
      <c r="E303" s="7" t="s">
        <v>63</v>
      </c>
      <c r="F303" s="7" t="n">
        <v>0</v>
      </c>
      <c r="G303" s="7" t="n">
        <v>1</v>
      </c>
      <c r="H303" s="7" t="n">
        <v>1.40129846432482e-45</v>
      </c>
    </row>
    <row r="304" spans="1:21">
      <c r="A304" t="s">
        <v>4</v>
      </c>
      <c r="B304" s="4" t="s">
        <v>5</v>
      </c>
      <c r="C304" s="4" t="s">
        <v>10</v>
      </c>
      <c r="D304" s="4" t="s">
        <v>9</v>
      </c>
    </row>
    <row r="305" spans="1:21">
      <c r="A305" t="n">
        <v>3370</v>
      </c>
      <c r="B305" s="44" t="n">
        <v>43</v>
      </c>
      <c r="C305" s="7" t="n">
        <v>65534</v>
      </c>
      <c r="D305" s="7" t="n">
        <v>64</v>
      </c>
    </row>
    <row r="306" spans="1:21">
      <c r="A306" t="s">
        <v>4</v>
      </c>
      <c r="B306" s="4" t="s">
        <v>5</v>
      </c>
      <c r="C306" s="4" t="s">
        <v>19</v>
      </c>
    </row>
    <row r="307" spans="1:21">
      <c r="A307" t="n">
        <v>3377</v>
      </c>
      <c r="B307" s="20" t="n">
        <v>3</v>
      </c>
      <c r="C307" s="12" t="n">
        <f t="normal" ca="1">A309</f>
        <v>0</v>
      </c>
    </row>
    <row r="308" spans="1:21">
      <c r="A308" t="s">
        <v>4</v>
      </c>
      <c r="B308" s="4" t="s">
        <v>5</v>
      </c>
    </row>
    <row r="309" spans="1:21">
      <c r="A309" t="n">
        <v>3382</v>
      </c>
      <c r="B309" s="5" t="n">
        <v>1</v>
      </c>
    </row>
    <row r="310" spans="1:21" s="3" customFormat="1" customHeight="0">
      <c r="A310" s="3" t="s">
        <v>2</v>
      </c>
      <c r="B310" s="3" t="s">
        <v>64</v>
      </c>
    </row>
    <row r="311" spans="1:21">
      <c r="A311" t="s">
        <v>4</v>
      </c>
      <c r="B311" s="4" t="s">
        <v>5</v>
      </c>
      <c r="C311" s="4" t="s">
        <v>14</v>
      </c>
      <c r="D311" s="4" t="s">
        <v>10</v>
      </c>
      <c r="E311" s="4" t="s">
        <v>14</v>
      </c>
      <c r="F311" s="4" t="s">
        <v>10</v>
      </c>
      <c r="G311" s="4" t="s">
        <v>14</v>
      </c>
      <c r="H311" s="4" t="s">
        <v>14</v>
      </c>
      <c r="I311" s="4" t="s">
        <v>14</v>
      </c>
      <c r="J311" s="4" t="s">
        <v>10</v>
      </c>
      <c r="K311" s="4" t="s">
        <v>14</v>
      </c>
      <c r="L311" s="4" t="s">
        <v>14</v>
      </c>
      <c r="M311" s="4" t="s">
        <v>10</v>
      </c>
      <c r="N311" s="4" t="s">
        <v>14</v>
      </c>
      <c r="O311" s="4" t="s">
        <v>14</v>
      </c>
      <c r="P311" s="4" t="s">
        <v>14</v>
      </c>
      <c r="Q311" s="4" t="s">
        <v>19</v>
      </c>
    </row>
    <row r="312" spans="1:21">
      <c r="A312" t="n">
        <v>3384</v>
      </c>
      <c r="B312" s="11" t="n">
        <v>5</v>
      </c>
      <c r="C312" s="7" t="n">
        <v>30</v>
      </c>
      <c r="D312" s="7" t="n">
        <v>9715</v>
      </c>
      <c r="E312" s="7" t="n">
        <v>30</v>
      </c>
      <c r="F312" s="7" t="n">
        <v>10665</v>
      </c>
      <c r="G312" s="7" t="n">
        <v>8</v>
      </c>
      <c r="H312" s="7" t="n">
        <v>9</v>
      </c>
      <c r="I312" s="7" t="n">
        <v>30</v>
      </c>
      <c r="J312" s="7" t="n">
        <v>10663</v>
      </c>
      <c r="K312" s="7" t="n">
        <v>9</v>
      </c>
      <c r="L312" s="7" t="n">
        <v>30</v>
      </c>
      <c r="M312" s="7" t="n">
        <v>10664</v>
      </c>
      <c r="N312" s="7" t="n">
        <v>8</v>
      </c>
      <c r="O312" s="7" t="n">
        <v>9</v>
      </c>
      <c r="P312" s="7" t="n">
        <v>1</v>
      </c>
      <c r="Q312" s="12" t="n">
        <f t="normal" ca="1">A320</f>
        <v>0</v>
      </c>
    </row>
    <row r="313" spans="1:21">
      <c r="A313" t="s">
        <v>4</v>
      </c>
      <c r="B313" s="4" t="s">
        <v>5</v>
      </c>
      <c r="C313" s="4" t="s">
        <v>14</v>
      </c>
      <c r="D313" s="4" t="s">
        <v>6</v>
      </c>
    </row>
    <row r="314" spans="1:21">
      <c r="A314" t="n">
        <v>3407</v>
      </c>
      <c r="B314" s="8" t="n">
        <v>2</v>
      </c>
      <c r="C314" s="7" t="n">
        <v>11</v>
      </c>
      <c r="D314" s="7" t="s">
        <v>65</v>
      </c>
    </row>
    <row r="315" spans="1:21">
      <c r="A315" t="s">
        <v>4</v>
      </c>
      <c r="B315" s="4" t="s">
        <v>5</v>
      </c>
    </row>
    <row r="316" spans="1:21">
      <c r="A316" t="n">
        <v>3431</v>
      </c>
      <c r="B316" s="5" t="n">
        <v>1</v>
      </c>
    </row>
    <row r="317" spans="1:21">
      <c r="A317" t="s">
        <v>4</v>
      </c>
      <c r="B317" s="4" t="s">
        <v>5</v>
      </c>
      <c r="C317" s="4" t="s">
        <v>19</v>
      </c>
    </row>
    <row r="318" spans="1:21">
      <c r="A318" t="n">
        <v>3432</v>
      </c>
      <c r="B318" s="20" t="n">
        <v>3</v>
      </c>
      <c r="C318" s="12" t="n">
        <f t="normal" ca="1">A442</f>
        <v>0</v>
      </c>
    </row>
    <row r="319" spans="1:21">
      <c r="A319" t="s">
        <v>4</v>
      </c>
      <c r="B319" s="4" t="s">
        <v>5</v>
      </c>
      <c r="C319" s="4" t="s">
        <v>14</v>
      </c>
      <c r="D319" s="4" t="s">
        <v>10</v>
      </c>
      <c r="E319" s="4" t="s">
        <v>14</v>
      </c>
      <c r="F319" s="4" t="s">
        <v>19</v>
      </c>
    </row>
    <row r="320" spans="1:21">
      <c r="A320" t="n">
        <v>3437</v>
      </c>
      <c r="B320" s="11" t="n">
        <v>5</v>
      </c>
      <c r="C320" s="7" t="n">
        <v>30</v>
      </c>
      <c r="D320" s="7" t="n">
        <v>10225</v>
      </c>
      <c r="E320" s="7" t="n">
        <v>1</v>
      </c>
      <c r="F320" s="12" t="n">
        <f t="normal" ca="1">A324</f>
        <v>0</v>
      </c>
    </row>
    <row r="321" spans="1:17">
      <c r="A321" t="s">
        <v>4</v>
      </c>
      <c r="B321" s="4" t="s">
        <v>5</v>
      </c>
      <c r="C321" s="4" t="s">
        <v>19</v>
      </c>
    </row>
    <row r="322" spans="1:17">
      <c r="A322" t="n">
        <v>3446</v>
      </c>
      <c r="B322" s="20" t="n">
        <v>3</v>
      </c>
      <c r="C322" s="12" t="n">
        <f t="normal" ca="1">A442</f>
        <v>0</v>
      </c>
    </row>
    <row r="323" spans="1:17">
      <c r="A323" t="s">
        <v>4</v>
      </c>
      <c r="B323" s="4" t="s">
        <v>5</v>
      </c>
      <c r="C323" s="4" t="s">
        <v>14</v>
      </c>
      <c r="D323" s="4" t="s">
        <v>10</v>
      </c>
      <c r="E323" s="4" t="s">
        <v>14</v>
      </c>
      <c r="F323" s="4" t="s">
        <v>19</v>
      </c>
    </row>
    <row r="324" spans="1:17">
      <c r="A324" t="n">
        <v>3451</v>
      </c>
      <c r="B324" s="11" t="n">
        <v>5</v>
      </c>
      <c r="C324" s="7" t="n">
        <v>30</v>
      </c>
      <c r="D324" s="7" t="n">
        <v>9724</v>
      </c>
      <c r="E324" s="7" t="n">
        <v>1</v>
      </c>
      <c r="F324" s="12" t="n">
        <f t="normal" ca="1">A372</f>
        <v>0</v>
      </c>
    </row>
    <row r="325" spans="1:17">
      <c r="A325" t="s">
        <v>4</v>
      </c>
      <c r="B325" s="4" t="s">
        <v>5</v>
      </c>
      <c r="C325" s="4" t="s">
        <v>10</v>
      </c>
      <c r="D325" s="4" t="s">
        <v>14</v>
      </c>
      <c r="E325" s="4" t="s">
        <v>14</v>
      </c>
      <c r="F325" s="4" t="s">
        <v>6</v>
      </c>
    </row>
    <row r="326" spans="1:17">
      <c r="A326" t="n">
        <v>3460</v>
      </c>
      <c r="B326" s="45" t="n">
        <v>20</v>
      </c>
      <c r="C326" s="7" t="n">
        <v>65534</v>
      </c>
      <c r="D326" s="7" t="n">
        <v>3</v>
      </c>
      <c r="E326" s="7" t="n">
        <v>10</v>
      </c>
      <c r="F326" s="7" t="s">
        <v>66</v>
      </c>
    </row>
    <row r="327" spans="1:17">
      <c r="A327" t="s">
        <v>4</v>
      </c>
      <c r="B327" s="4" t="s">
        <v>5</v>
      </c>
      <c r="C327" s="4" t="s">
        <v>10</v>
      </c>
    </row>
    <row r="328" spans="1:17">
      <c r="A328" t="n">
        <v>3481</v>
      </c>
      <c r="B328" s="25" t="n">
        <v>16</v>
      </c>
      <c r="C328" s="7" t="n">
        <v>0</v>
      </c>
    </row>
    <row r="329" spans="1:17">
      <c r="A329" t="s">
        <v>4</v>
      </c>
      <c r="B329" s="4" t="s">
        <v>5</v>
      </c>
      <c r="C329" s="4" t="s">
        <v>14</v>
      </c>
      <c r="D329" s="4" t="s">
        <v>10</v>
      </c>
    </row>
    <row r="330" spans="1:17">
      <c r="A330" t="n">
        <v>3484</v>
      </c>
      <c r="B330" s="24" t="n">
        <v>22</v>
      </c>
      <c r="C330" s="7" t="n">
        <v>10</v>
      </c>
      <c r="D330" s="7" t="n">
        <v>0</v>
      </c>
    </row>
    <row r="331" spans="1:17">
      <c r="A331" t="s">
        <v>4</v>
      </c>
      <c r="B331" s="4" t="s">
        <v>5</v>
      </c>
      <c r="C331" s="4" t="s">
        <v>14</v>
      </c>
      <c r="D331" s="4" t="s">
        <v>10</v>
      </c>
      <c r="E331" s="4" t="s">
        <v>14</v>
      </c>
      <c r="F331" s="4" t="s">
        <v>14</v>
      </c>
      <c r="G331" s="4" t="s">
        <v>19</v>
      </c>
    </row>
    <row r="332" spans="1:17">
      <c r="A332" t="n">
        <v>3488</v>
      </c>
      <c r="B332" s="11" t="n">
        <v>5</v>
      </c>
      <c r="C332" s="7" t="n">
        <v>30</v>
      </c>
      <c r="D332" s="7" t="n">
        <v>0</v>
      </c>
      <c r="E332" s="7" t="n">
        <v>8</v>
      </c>
      <c r="F332" s="7" t="n">
        <v>1</v>
      </c>
      <c r="G332" s="12" t="n">
        <f t="normal" ca="1">A362</f>
        <v>0</v>
      </c>
    </row>
    <row r="333" spans="1:17">
      <c r="A333" t="s">
        <v>4</v>
      </c>
      <c r="B333" s="4" t="s">
        <v>5</v>
      </c>
      <c r="C333" s="4" t="s">
        <v>14</v>
      </c>
      <c r="D333" s="4" t="s">
        <v>10</v>
      </c>
      <c r="E333" s="4" t="s">
        <v>6</v>
      </c>
    </row>
    <row r="334" spans="1:17">
      <c r="A334" t="n">
        <v>3498</v>
      </c>
      <c r="B334" s="33" t="n">
        <v>51</v>
      </c>
      <c r="C334" s="7" t="n">
        <v>4</v>
      </c>
      <c r="D334" s="7" t="n">
        <v>7008</v>
      </c>
      <c r="E334" s="7" t="s">
        <v>67</v>
      </c>
    </row>
    <row r="335" spans="1:17">
      <c r="A335" t="s">
        <v>4</v>
      </c>
      <c r="B335" s="4" t="s">
        <v>5</v>
      </c>
      <c r="C335" s="4" t="s">
        <v>10</v>
      </c>
    </row>
    <row r="336" spans="1:17">
      <c r="A336" t="n">
        <v>3511</v>
      </c>
      <c r="B336" s="25" t="n">
        <v>16</v>
      </c>
      <c r="C336" s="7" t="n">
        <v>0</v>
      </c>
    </row>
    <row r="337" spans="1:7">
      <c r="A337" t="s">
        <v>4</v>
      </c>
      <c r="B337" s="4" t="s">
        <v>5</v>
      </c>
      <c r="C337" s="4" t="s">
        <v>10</v>
      </c>
      <c r="D337" s="4" t="s">
        <v>39</v>
      </c>
      <c r="E337" s="4" t="s">
        <v>14</v>
      </c>
      <c r="F337" s="4" t="s">
        <v>14</v>
      </c>
    </row>
    <row r="338" spans="1:7">
      <c r="A338" t="n">
        <v>3514</v>
      </c>
      <c r="B338" s="34" t="n">
        <v>26</v>
      </c>
      <c r="C338" s="7" t="n">
        <v>7008</v>
      </c>
      <c r="D338" s="7" t="s">
        <v>68</v>
      </c>
      <c r="E338" s="7" t="n">
        <v>2</v>
      </c>
      <c r="F338" s="7" t="n">
        <v>0</v>
      </c>
    </row>
    <row r="339" spans="1:7">
      <c r="A339" t="s">
        <v>4</v>
      </c>
      <c r="B339" s="4" t="s">
        <v>5</v>
      </c>
    </row>
    <row r="340" spans="1:7">
      <c r="A340" t="n">
        <v>3629</v>
      </c>
      <c r="B340" s="29" t="n">
        <v>28</v>
      </c>
    </row>
    <row r="341" spans="1:7">
      <c r="A341" t="s">
        <v>4</v>
      </c>
      <c r="B341" s="4" t="s">
        <v>5</v>
      </c>
      <c r="C341" s="4" t="s">
        <v>14</v>
      </c>
      <c r="D341" s="4" t="s">
        <v>10</v>
      </c>
      <c r="E341" s="4" t="s">
        <v>6</v>
      </c>
    </row>
    <row r="342" spans="1:7">
      <c r="A342" t="n">
        <v>3630</v>
      </c>
      <c r="B342" s="33" t="n">
        <v>51</v>
      </c>
      <c r="C342" s="7" t="n">
        <v>4</v>
      </c>
      <c r="D342" s="7" t="n">
        <v>0</v>
      </c>
      <c r="E342" s="7" t="s">
        <v>67</v>
      </c>
    </row>
    <row r="343" spans="1:7">
      <c r="A343" t="s">
        <v>4</v>
      </c>
      <c r="B343" s="4" t="s">
        <v>5</v>
      </c>
      <c r="C343" s="4" t="s">
        <v>10</v>
      </c>
    </row>
    <row r="344" spans="1:7">
      <c r="A344" t="n">
        <v>3643</v>
      </c>
      <c r="B344" s="25" t="n">
        <v>16</v>
      </c>
      <c r="C344" s="7" t="n">
        <v>0</v>
      </c>
    </row>
    <row r="345" spans="1:7">
      <c r="A345" t="s">
        <v>4</v>
      </c>
      <c r="B345" s="4" t="s">
        <v>5</v>
      </c>
      <c r="C345" s="4" t="s">
        <v>10</v>
      </c>
      <c r="D345" s="4" t="s">
        <v>39</v>
      </c>
      <c r="E345" s="4" t="s">
        <v>14</v>
      </c>
      <c r="F345" s="4" t="s">
        <v>14</v>
      </c>
      <c r="G345" s="4" t="s">
        <v>39</v>
      </c>
      <c r="H345" s="4" t="s">
        <v>14</v>
      </c>
      <c r="I345" s="4" t="s">
        <v>14</v>
      </c>
    </row>
    <row r="346" spans="1:7">
      <c r="A346" t="n">
        <v>3646</v>
      </c>
      <c r="B346" s="34" t="n">
        <v>26</v>
      </c>
      <c r="C346" s="7" t="n">
        <v>0</v>
      </c>
      <c r="D346" s="7" t="s">
        <v>69</v>
      </c>
      <c r="E346" s="7" t="n">
        <v>2</v>
      </c>
      <c r="F346" s="7" t="n">
        <v>3</v>
      </c>
      <c r="G346" s="7" t="s">
        <v>70</v>
      </c>
      <c r="H346" s="7" t="n">
        <v>2</v>
      </c>
      <c r="I346" s="7" t="n">
        <v>0</v>
      </c>
    </row>
    <row r="347" spans="1:7">
      <c r="A347" t="s">
        <v>4</v>
      </c>
      <c r="B347" s="4" t="s">
        <v>5</v>
      </c>
    </row>
    <row r="348" spans="1:7">
      <c r="A348" t="n">
        <v>3820</v>
      </c>
      <c r="B348" s="29" t="n">
        <v>28</v>
      </c>
    </row>
    <row r="349" spans="1:7">
      <c r="A349" t="s">
        <v>4</v>
      </c>
      <c r="B349" s="4" t="s">
        <v>5</v>
      </c>
      <c r="C349" s="4" t="s">
        <v>14</v>
      </c>
      <c r="D349" s="4" t="s">
        <v>10</v>
      </c>
      <c r="E349" s="4" t="s">
        <v>6</v>
      </c>
    </row>
    <row r="350" spans="1:7">
      <c r="A350" t="n">
        <v>3821</v>
      </c>
      <c r="B350" s="33" t="n">
        <v>51</v>
      </c>
      <c r="C350" s="7" t="n">
        <v>4</v>
      </c>
      <c r="D350" s="7" t="n">
        <v>7008</v>
      </c>
      <c r="E350" s="7" t="s">
        <v>71</v>
      </c>
    </row>
    <row r="351" spans="1:7">
      <c r="A351" t="s">
        <v>4</v>
      </c>
      <c r="B351" s="4" t="s">
        <v>5</v>
      </c>
      <c r="C351" s="4" t="s">
        <v>10</v>
      </c>
    </row>
    <row r="352" spans="1:7">
      <c r="A352" t="n">
        <v>3835</v>
      </c>
      <c r="B352" s="25" t="n">
        <v>16</v>
      </c>
      <c r="C352" s="7" t="n">
        <v>0</v>
      </c>
    </row>
    <row r="353" spans="1:9">
      <c r="A353" t="s">
        <v>4</v>
      </c>
      <c r="B353" s="4" t="s">
        <v>5</v>
      </c>
      <c r="C353" s="4" t="s">
        <v>10</v>
      </c>
      <c r="D353" s="4" t="s">
        <v>39</v>
      </c>
      <c r="E353" s="4" t="s">
        <v>14</v>
      </c>
      <c r="F353" s="4" t="s">
        <v>14</v>
      </c>
      <c r="G353" s="4" t="s">
        <v>39</v>
      </c>
      <c r="H353" s="4" t="s">
        <v>14</v>
      </c>
      <c r="I353" s="4" t="s">
        <v>14</v>
      </c>
    </row>
    <row r="354" spans="1:9">
      <c r="A354" t="n">
        <v>3838</v>
      </c>
      <c r="B354" s="34" t="n">
        <v>26</v>
      </c>
      <c r="C354" s="7" t="n">
        <v>7008</v>
      </c>
      <c r="D354" s="7" t="s">
        <v>72</v>
      </c>
      <c r="E354" s="7" t="n">
        <v>2</v>
      </c>
      <c r="F354" s="7" t="n">
        <v>3</v>
      </c>
      <c r="G354" s="7" t="s">
        <v>73</v>
      </c>
      <c r="H354" s="7" t="n">
        <v>2</v>
      </c>
      <c r="I354" s="7" t="n">
        <v>0</v>
      </c>
    </row>
    <row r="355" spans="1:9">
      <c r="A355" t="s">
        <v>4</v>
      </c>
      <c r="B355" s="4" t="s">
        <v>5</v>
      </c>
    </row>
    <row r="356" spans="1:9">
      <c r="A356" t="n">
        <v>3925</v>
      </c>
      <c r="B356" s="29" t="n">
        <v>28</v>
      </c>
    </row>
    <row r="357" spans="1:9">
      <c r="A357" t="s">
        <v>4</v>
      </c>
      <c r="B357" s="4" t="s">
        <v>5</v>
      </c>
      <c r="C357" s="4" t="s">
        <v>10</v>
      </c>
    </row>
    <row r="358" spans="1:9">
      <c r="A358" t="n">
        <v>3926</v>
      </c>
      <c r="B358" s="10" t="n">
        <v>12</v>
      </c>
      <c r="C358" s="7" t="n">
        <v>0</v>
      </c>
    </row>
    <row r="359" spans="1:9">
      <c r="A359" t="s">
        <v>4</v>
      </c>
      <c r="B359" s="4" t="s">
        <v>5</v>
      </c>
      <c r="C359" s="4" t="s">
        <v>19</v>
      </c>
    </row>
    <row r="360" spans="1:9">
      <c r="A360" t="n">
        <v>3929</v>
      </c>
      <c r="B360" s="20" t="n">
        <v>3</v>
      </c>
      <c r="C360" s="12" t="n">
        <f t="normal" ca="1">A370</f>
        <v>0</v>
      </c>
    </row>
    <row r="361" spans="1:9">
      <c r="A361" t="s">
        <v>4</v>
      </c>
      <c r="B361" s="4" t="s">
        <v>5</v>
      </c>
      <c r="C361" s="4" t="s">
        <v>14</v>
      </c>
      <c r="D361" s="4" t="s">
        <v>10</v>
      </c>
      <c r="E361" s="4" t="s">
        <v>6</v>
      </c>
    </row>
    <row r="362" spans="1:9">
      <c r="A362" t="n">
        <v>3934</v>
      </c>
      <c r="B362" s="33" t="n">
        <v>51</v>
      </c>
      <c r="C362" s="7" t="n">
        <v>4</v>
      </c>
      <c r="D362" s="7" t="n">
        <v>7008</v>
      </c>
      <c r="E362" s="7" t="s">
        <v>67</v>
      </c>
    </row>
    <row r="363" spans="1:9">
      <c r="A363" t="s">
        <v>4</v>
      </c>
      <c r="B363" s="4" t="s">
        <v>5</v>
      </c>
      <c r="C363" s="4" t="s">
        <v>10</v>
      </c>
    </row>
    <row r="364" spans="1:9">
      <c r="A364" t="n">
        <v>3947</v>
      </c>
      <c r="B364" s="25" t="n">
        <v>16</v>
      </c>
      <c r="C364" s="7" t="n">
        <v>0</v>
      </c>
    </row>
    <row r="365" spans="1:9">
      <c r="A365" t="s">
        <v>4</v>
      </c>
      <c r="B365" s="4" t="s">
        <v>5</v>
      </c>
      <c r="C365" s="4" t="s">
        <v>10</v>
      </c>
      <c r="D365" s="4" t="s">
        <v>39</v>
      </c>
      <c r="E365" s="4" t="s">
        <v>14</v>
      </c>
      <c r="F365" s="4" t="s">
        <v>14</v>
      </c>
      <c r="G365" s="4" t="s">
        <v>39</v>
      </c>
      <c r="H365" s="4" t="s">
        <v>14</v>
      </c>
      <c r="I365" s="4" t="s">
        <v>14</v>
      </c>
    </row>
    <row r="366" spans="1:9">
      <c r="A366" t="n">
        <v>3950</v>
      </c>
      <c r="B366" s="34" t="n">
        <v>26</v>
      </c>
      <c r="C366" s="7" t="n">
        <v>7008</v>
      </c>
      <c r="D366" s="7" t="s">
        <v>74</v>
      </c>
      <c r="E366" s="7" t="n">
        <v>2</v>
      </c>
      <c r="F366" s="7" t="n">
        <v>3</v>
      </c>
      <c r="G366" s="7" t="s">
        <v>75</v>
      </c>
      <c r="H366" s="7" t="n">
        <v>2</v>
      </c>
      <c r="I366" s="7" t="n">
        <v>0</v>
      </c>
    </row>
    <row r="367" spans="1:9">
      <c r="A367" t="s">
        <v>4</v>
      </c>
      <c r="B367" s="4" t="s">
        <v>5</v>
      </c>
    </row>
    <row r="368" spans="1:9">
      <c r="A368" t="n">
        <v>4105</v>
      </c>
      <c r="B368" s="29" t="n">
        <v>28</v>
      </c>
    </row>
    <row r="369" spans="1:9">
      <c r="A369" t="s">
        <v>4</v>
      </c>
      <c r="B369" s="4" t="s">
        <v>5</v>
      </c>
      <c r="C369" s="4" t="s">
        <v>19</v>
      </c>
    </row>
    <row r="370" spans="1:9">
      <c r="A370" t="n">
        <v>4106</v>
      </c>
      <c r="B370" s="20" t="n">
        <v>3</v>
      </c>
      <c r="C370" s="12" t="n">
        <f t="normal" ca="1">A442</f>
        <v>0</v>
      </c>
    </row>
    <row r="371" spans="1:9">
      <c r="A371" t="s">
        <v>4</v>
      </c>
      <c r="B371" s="4" t="s">
        <v>5</v>
      </c>
      <c r="C371" s="4" t="s">
        <v>14</v>
      </c>
      <c r="D371" s="4" t="s">
        <v>10</v>
      </c>
      <c r="E371" s="4" t="s">
        <v>14</v>
      </c>
      <c r="F371" s="4" t="s">
        <v>19</v>
      </c>
    </row>
    <row r="372" spans="1:9">
      <c r="A372" t="n">
        <v>4111</v>
      </c>
      <c r="B372" s="11" t="n">
        <v>5</v>
      </c>
      <c r="C372" s="7" t="n">
        <v>30</v>
      </c>
      <c r="D372" s="7" t="n">
        <v>9721</v>
      </c>
      <c r="E372" s="7" t="n">
        <v>1</v>
      </c>
      <c r="F372" s="12" t="n">
        <f t="normal" ca="1">A404</f>
        <v>0</v>
      </c>
    </row>
    <row r="373" spans="1:9">
      <c r="A373" t="s">
        <v>4</v>
      </c>
      <c r="B373" s="4" t="s">
        <v>5</v>
      </c>
      <c r="C373" s="4" t="s">
        <v>10</v>
      </c>
      <c r="D373" s="4" t="s">
        <v>14</v>
      </c>
      <c r="E373" s="4" t="s">
        <v>14</v>
      </c>
      <c r="F373" s="4" t="s">
        <v>6</v>
      </c>
    </row>
    <row r="374" spans="1:9">
      <c r="A374" t="n">
        <v>4120</v>
      </c>
      <c r="B374" s="45" t="n">
        <v>20</v>
      </c>
      <c r="C374" s="7" t="n">
        <v>65534</v>
      </c>
      <c r="D374" s="7" t="n">
        <v>3</v>
      </c>
      <c r="E374" s="7" t="n">
        <v>10</v>
      </c>
      <c r="F374" s="7" t="s">
        <v>66</v>
      </c>
    </row>
    <row r="375" spans="1:9">
      <c r="A375" t="s">
        <v>4</v>
      </c>
      <c r="B375" s="4" t="s">
        <v>5</v>
      </c>
      <c r="C375" s="4" t="s">
        <v>10</v>
      </c>
    </row>
    <row r="376" spans="1:9">
      <c r="A376" t="n">
        <v>4141</v>
      </c>
      <c r="B376" s="25" t="n">
        <v>16</v>
      </c>
      <c r="C376" s="7" t="n">
        <v>0</v>
      </c>
    </row>
    <row r="377" spans="1:9">
      <c r="A377" t="s">
        <v>4</v>
      </c>
      <c r="B377" s="4" t="s">
        <v>5</v>
      </c>
      <c r="C377" s="4" t="s">
        <v>14</v>
      </c>
      <c r="D377" s="4" t="s">
        <v>10</v>
      </c>
    </row>
    <row r="378" spans="1:9">
      <c r="A378" t="n">
        <v>4144</v>
      </c>
      <c r="B378" s="24" t="n">
        <v>22</v>
      </c>
      <c r="C378" s="7" t="n">
        <v>10</v>
      </c>
      <c r="D378" s="7" t="n">
        <v>0</v>
      </c>
    </row>
    <row r="379" spans="1:9">
      <c r="A379" t="s">
        <v>4</v>
      </c>
      <c r="B379" s="4" t="s">
        <v>5</v>
      </c>
      <c r="C379" s="4" t="s">
        <v>14</v>
      </c>
      <c r="D379" s="4" t="s">
        <v>10</v>
      </c>
      <c r="E379" s="4" t="s">
        <v>14</v>
      </c>
      <c r="F379" s="4" t="s">
        <v>14</v>
      </c>
      <c r="G379" s="4" t="s">
        <v>19</v>
      </c>
    </row>
    <row r="380" spans="1:9">
      <c r="A380" t="n">
        <v>4148</v>
      </c>
      <c r="B380" s="11" t="n">
        <v>5</v>
      </c>
      <c r="C380" s="7" t="n">
        <v>30</v>
      </c>
      <c r="D380" s="7" t="n">
        <v>0</v>
      </c>
      <c r="E380" s="7" t="n">
        <v>8</v>
      </c>
      <c r="F380" s="7" t="n">
        <v>1</v>
      </c>
      <c r="G380" s="12" t="n">
        <f t="normal" ca="1">A394</f>
        <v>0</v>
      </c>
    </row>
    <row r="381" spans="1:9">
      <c r="A381" t="s">
        <v>4</v>
      </c>
      <c r="B381" s="4" t="s">
        <v>5</v>
      </c>
      <c r="C381" s="4" t="s">
        <v>14</v>
      </c>
      <c r="D381" s="4" t="s">
        <v>10</v>
      </c>
      <c r="E381" s="4" t="s">
        <v>6</v>
      </c>
    </row>
    <row r="382" spans="1:9">
      <c r="A382" t="n">
        <v>4158</v>
      </c>
      <c r="B382" s="33" t="n">
        <v>51</v>
      </c>
      <c r="C382" s="7" t="n">
        <v>4</v>
      </c>
      <c r="D382" s="7" t="n">
        <v>7008</v>
      </c>
      <c r="E382" s="7" t="s">
        <v>76</v>
      </c>
    </row>
    <row r="383" spans="1:9">
      <c r="A383" t="s">
        <v>4</v>
      </c>
      <c r="B383" s="4" t="s">
        <v>5</v>
      </c>
      <c r="C383" s="4" t="s">
        <v>10</v>
      </c>
    </row>
    <row r="384" spans="1:9">
      <c r="A384" t="n">
        <v>4172</v>
      </c>
      <c r="B384" s="25" t="n">
        <v>16</v>
      </c>
      <c r="C384" s="7" t="n">
        <v>0</v>
      </c>
    </row>
    <row r="385" spans="1:7">
      <c r="A385" t="s">
        <v>4</v>
      </c>
      <c r="B385" s="4" t="s">
        <v>5</v>
      </c>
      <c r="C385" s="4" t="s">
        <v>10</v>
      </c>
      <c r="D385" s="4" t="s">
        <v>39</v>
      </c>
      <c r="E385" s="4" t="s">
        <v>14</v>
      </c>
      <c r="F385" s="4" t="s">
        <v>14</v>
      </c>
      <c r="G385" s="4" t="s">
        <v>39</v>
      </c>
      <c r="H385" s="4" t="s">
        <v>14</v>
      </c>
      <c r="I385" s="4" t="s">
        <v>14</v>
      </c>
      <c r="J385" s="4" t="s">
        <v>39</v>
      </c>
      <c r="K385" s="4" t="s">
        <v>14</v>
      </c>
      <c r="L385" s="4" t="s">
        <v>14</v>
      </c>
      <c r="M385" s="4" t="s">
        <v>39</v>
      </c>
      <c r="N385" s="4" t="s">
        <v>14</v>
      </c>
      <c r="O385" s="4" t="s">
        <v>14</v>
      </c>
    </row>
    <row r="386" spans="1:7">
      <c r="A386" t="n">
        <v>4175</v>
      </c>
      <c r="B386" s="34" t="n">
        <v>26</v>
      </c>
      <c r="C386" s="7" t="n">
        <v>7008</v>
      </c>
      <c r="D386" s="7" t="s">
        <v>77</v>
      </c>
      <c r="E386" s="7" t="n">
        <v>2</v>
      </c>
      <c r="F386" s="7" t="n">
        <v>3</v>
      </c>
      <c r="G386" s="7" t="s">
        <v>78</v>
      </c>
      <c r="H386" s="7" t="n">
        <v>2</v>
      </c>
      <c r="I386" s="7" t="n">
        <v>3</v>
      </c>
      <c r="J386" s="7" t="s">
        <v>79</v>
      </c>
      <c r="K386" s="7" t="n">
        <v>2</v>
      </c>
      <c r="L386" s="7" t="n">
        <v>3</v>
      </c>
      <c r="M386" s="7" t="s">
        <v>80</v>
      </c>
      <c r="N386" s="7" t="n">
        <v>2</v>
      </c>
      <c r="O386" s="7" t="n">
        <v>0</v>
      </c>
    </row>
    <row r="387" spans="1:7">
      <c r="A387" t="s">
        <v>4</v>
      </c>
      <c r="B387" s="4" t="s">
        <v>5</v>
      </c>
    </row>
    <row r="388" spans="1:7">
      <c r="A388" t="n">
        <v>4622</v>
      </c>
      <c r="B388" s="29" t="n">
        <v>28</v>
      </c>
    </row>
    <row r="389" spans="1:7">
      <c r="A389" t="s">
        <v>4</v>
      </c>
      <c r="B389" s="4" t="s">
        <v>5</v>
      </c>
      <c r="C389" s="4" t="s">
        <v>10</v>
      </c>
    </row>
    <row r="390" spans="1:7">
      <c r="A390" t="n">
        <v>4623</v>
      </c>
      <c r="B390" s="10" t="n">
        <v>12</v>
      </c>
      <c r="C390" s="7" t="n">
        <v>0</v>
      </c>
    </row>
    <row r="391" spans="1:7">
      <c r="A391" t="s">
        <v>4</v>
      </c>
      <c r="B391" s="4" t="s">
        <v>5</v>
      </c>
      <c r="C391" s="4" t="s">
        <v>19</v>
      </c>
    </row>
    <row r="392" spans="1:7">
      <c r="A392" t="n">
        <v>4626</v>
      </c>
      <c r="B392" s="20" t="n">
        <v>3</v>
      </c>
      <c r="C392" s="12" t="n">
        <f t="normal" ca="1">A402</f>
        <v>0</v>
      </c>
    </row>
    <row r="393" spans="1:7">
      <c r="A393" t="s">
        <v>4</v>
      </c>
      <c r="B393" s="4" t="s">
        <v>5</v>
      </c>
      <c r="C393" s="4" t="s">
        <v>14</v>
      </c>
      <c r="D393" s="4" t="s">
        <v>10</v>
      </c>
      <c r="E393" s="4" t="s">
        <v>6</v>
      </c>
    </row>
    <row r="394" spans="1:7">
      <c r="A394" t="n">
        <v>4631</v>
      </c>
      <c r="B394" s="33" t="n">
        <v>51</v>
      </c>
      <c r="C394" s="7" t="n">
        <v>4</v>
      </c>
      <c r="D394" s="7" t="n">
        <v>7008</v>
      </c>
      <c r="E394" s="7" t="s">
        <v>48</v>
      </c>
    </row>
    <row r="395" spans="1:7">
      <c r="A395" t="s">
        <v>4</v>
      </c>
      <c r="B395" s="4" t="s">
        <v>5</v>
      </c>
      <c r="C395" s="4" t="s">
        <v>10</v>
      </c>
    </row>
    <row r="396" spans="1:7">
      <c r="A396" t="n">
        <v>4644</v>
      </c>
      <c r="B396" s="25" t="n">
        <v>16</v>
      </c>
      <c r="C396" s="7" t="n">
        <v>0</v>
      </c>
    </row>
    <row r="397" spans="1:7">
      <c r="A397" t="s">
        <v>4</v>
      </c>
      <c r="B397" s="4" t="s">
        <v>5</v>
      </c>
      <c r="C397" s="4" t="s">
        <v>10</v>
      </c>
      <c r="D397" s="4" t="s">
        <v>39</v>
      </c>
      <c r="E397" s="4" t="s">
        <v>14</v>
      </c>
      <c r="F397" s="4" t="s">
        <v>14</v>
      </c>
      <c r="G397" s="4" t="s">
        <v>39</v>
      </c>
      <c r="H397" s="4" t="s">
        <v>14</v>
      </c>
      <c r="I397" s="4" t="s">
        <v>14</v>
      </c>
    </row>
    <row r="398" spans="1:7">
      <c r="A398" t="n">
        <v>4647</v>
      </c>
      <c r="B398" s="34" t="n">
        <v>26</v>
      </c>
      <c r="C398" s="7" t="n">
        <v>7008</v>
      </c>
      <c r="D398" s="7" t="s">
        <v>81</v>
      </c>
      <c r="E398" s="7" t="n">
        <v>2</v>
      </c>
      <c r="F398" s="7" t="n">
        <v>3</v>
      </c>
      <c r="G398" s="7" t="s">
        <v>82</v>
      </c>
      <c r="H398" s="7" t="n">
        <v>2</v>
      </c>
      <c r="I398" s="7" t="n">
        <v>0</v>
      </c>
    </row>
    <row r="399" spans="1:7">
      <c r="A399" t="s">
        <v>4</v>
      </c>
      <c r="B399" s="4" t="s">
        <v>5</v>
      </c>
    </row>
    <row r="400" spans="1:7">
      <c r="A400" t="n">
        <v>4807</v>
      </c>
      <c r="B400" s="29" t="n">
        <v>28</v>
      </c>
    </row>
    <row r="401" spans="1:15">
      <c r="A401" t="s">
        <v>4</v>
      </c>
      <c r="B401" s="4" t="s">
        <v>5</v>
      </c>
      <c r="C401" s="4" t="s">
        <v>19</v>
      </c>
    </row>
    <row r="402" spans="1:15">
      <c r="A402" t="n">
        <v>4808</v>
      </c>
      <c r="B402" s="20" t="n">
        <v>3</v>
      </c>
      <c r="C402" s="12" t="n">
        <f t="normal" ca="1">A442</f>
        <v>0</v>
      </c>
    </row>
    <row r="403" spans="1:15">
      <c r="A403" t="s">
        <v>4</v>
      </c>
      <c r="B403" s="4" t="s">
        <v>5</v>
      </c>
      <c r="C403" s="4" t="s">
        <v>14</v>
      </c>
      <c r="D403" s="4" t="s">
        <v>10</v>
      </c>
      <c r="E403" s="4" t="s">
        <v>14</v>
      </c>
      <c r="F403" s="4" t="s">
        <v>19</v>
      </c>
    </row>
    <row r="404" spans="1:15">
      <c r="A404" t="n">
        <v>4813</v>
      </c>
      <c r="B404" s="11" t="n">
        <v>5</v>
      </c>
      <c r="C404" s="7" t="n">
        <v>30</v>
      </c>
      <c r="D404" s="7" t="n">
        <v>9715</v>
      </c>
      <c r="E404" s="7" t="n">
        <v>1</v>
      </c>
      <c r="F404" s="12" t="n">
        <f t="normal" ca="1">A436</f>
        <v>0</v>
      </c>
    </row>
    <row r="405" spans="1:15">
      <c r="A405" t="s">
        <v>4</v>
      </c>
      <c r="B405" s="4" t="s">
        <v>5</v>
      </c>
      <c r="C405" s="4" t="s">
        <v>14</v>
      </c>
      <c r="D405" s="4" t="s">
        <v>10</v>
      </c>
      <c r="E405" s="4" t="s">
        <v>14</v>
      </c>
      <c r="F405" s="4" t="s">
        <v>14</v>
      </c>
      <c r="G405" s="4" t="s">
        <v>19</v>
      </c>
    </row>
    <row r="406" spans="1:15">
      <c r="A406" t="n">
        <v>4822</v>
      </c>
      <c r="B406" s="11" t="n">
        <v>5</v>
      </c>
      <c r="C406" s="7" t="n">
        <v>30</v>
      </c>
      <c r="D406" s="7" t="n">
        <v>9439</v>
      </c>
      <c r="E406" s="7" t="n">
        <v>8</v>
      </c>
      <c r="F406" s="7" t="n">
        <v>1</v>
      </c>
      <c r="G406" s="12" t="n">
        <f t="normal" ca="1">A414</f>
        <v>0</v>
      </c>
    </row>
    <row r="407" spans="1:15">
      <c r="A407" t="s">
        <v>4</v>
      </c>
      <c r="B407" s="4" t="s">
        <v>5</v>
      </c>
      <c r="C407" s="4" t="s">
        <v>14</v>
      </c>
      <c r="D407" s="4" t="s">
        <v>6</v>
      </c>
    </row>
    <row r="408" spans="1:15">
      <c r="A408" t="n">
        <v>4832</v>
      </c>
      <c r="B408" s="8" t="n">
        <v>2</v>
      </c>
      <c r="C408" s="7" t="n">
        <v>11</v>
      </c>
      <c r="D408" s="7" t="s">
        <v>83</v>
      </c>
    </row>
    <row r="409" spans="1:15">
      <c r="A409" t="s">
        <v>4</v>
      </c>
      <c r="B409" s="4" t="s">
        <v>5</v>
      </c>
    </row>
    <row r="410" spans="1:15">
      <c r="A410" t="n">
        <v>4858</v>
      </c>
      <c r="B410" s="5" t="n">
        <v>1</v>
      </c>
    </row>
    <row r="411" spans="1:15">
      <c r="A411" t="s">
        <v>4</v>
      </c>
      <c r="B411" s="4" t="s">
        <v>5</v>
      </c>
      <c r="C411" s="4" t="s">
        <v>19</v>
      </c>
    </row>
    <row r="412" spans="1:15">
      <c r="A412" t="n">
        <v>4859</v>
      </c>
      <c r="B412" s="20" t="n">
        <v>3</v>
      </c>
      <c r="C412" s="12" t="n">
        <f t="normal" ca="1">A434</f>
        <v>0</v>
      </c>
    </row>
    <row r="413" spans="1:15">
      <c r="A413" t="s">
        <v>4</v>
      </c>
      <c r="B413" s="4" t="s">
        <v>5</v>
      </c>
      <c r="C413" s="4" t="s">
        <v>14</v>
      </c>
      <c r="D413" s="4" t="s">
        <v>10</v>
      </c>
      <c r="E413" s="4" t="s">
        <v>14</v>
      </c>
      <c r="F413" s="4" t="s">
        <v>14</v>
      </c>
      <c r="G413" s="4" t="s">
        <v>19</v>
      </c>
    </row>
    <row r="414" spans="1:15">
      <c r="A414" t="n">
        <v>4864</v>
      </c>
      <c r="B414" s="11" t="n">
        <v>5</v>
      </c>
      <c r="C414" s="7" t="n">
        <v>30</v>
      </c>
      <c r="D414" s="7" t="n">
        <v>0</v>
      </c>
      <c r="E414" s="7" t="n">
        <v>8</v>
      </c>
      <c r="F414" s="7" t="n">
        <v>1</v>
      </c>
      <c r="G414" s="12" t="n">
        <f t="normal" ca="1">A420</f>
        <v>0</v>
      </c>
    </row>
    <row r="415" spans="1:15">
      <c r="A415" t="s">
        <v>4</v>
      </c>
      <c r="B415" s="4" t="s">
        <v>5</v>
      </c>
      <c r="C415" s="4" t="s">
        <v>14</v>
      </c>
      <c r="D415" s="4" t="s">
        <v>6</v>
      </c>
    </row>
    <row r="416" spans="1:15">
      <c r="A416" t="n">
        <v>4874</v>
      </c>
      <c r="B416" s="8" t="n">
        <v>2</v>
      </c>
      <c r="C416" s="7" t="n">
        <v>11</v>
      </c>
      <c r="D416" s="7" t="s">
        <v>84</v>
      </c>
    </row>
    <row r="417" spans="1:7">
      <c r="A417" t="s">
        <v>4</v>
      </c>
      <c r="B417" s="4" t="s">
        <v>5</v>
      </c>
      <c r="C417" s="4" t="s">
        <v>19</v>
      </c>
    </row>
    <row r="418" spans="1:7">
      <c r="A418" t="n">
        <v>4900</v>
      </c>
      <c r="B418" s="20" t="n">
        <v>3</v>
      </c>
      <c r="C418" s="12" t="n">
        <f t="normal" ca="1">A434</f>
        <v>0</v>
      </c>
    </row>
    <row r="419" spans="1:7">
      <c r="A419" t="s">
        <v>4</v>
      </c>
      <c r="B419" s="4" t="s">
        <v>5</v>
      </c>
      <c r="C419" s="4" t="s">
        <v>10</v>
      </c>
      <c r="D419" s="4" t="s">
        <v>14</v>
      </c>
      <c r="E419" s="4" t="s">
        <v>14</v>
      </c>
      <c r="F419" s="4" t="s">
        <v>6</v>
      </c>
    </row>
    <row r="420" spans="1:7">
      <c r="A420" t="n">
        <v>4905</v>
      </c>
      <c r="B420" s="45" t="n">
        <v>20</v>
      </c>
      <c r="C420" s="7" t="n">
        <v>65534</v>
      </c>
      <c r="D420" s="7" t="n">
        <v>3</v>
      </c>
      <c r="E420" s="7" t="n">
        <v>10</v>
      </c>
      <c r="F420" s="7" t="s">
        <v>66</v>
      </c>
    </row>
    <row r="421" spans="1:7">
      <c r="A421" t="s">
        <v>4</v>
      </c>
      <c r="B421" s="4" t="s">
        <v>5</v>
      </c>
      <c r="C421" s="4" t="s">
        <v>10</v>
      </c>
    </row>
    <row r="422" spans="1:7">
      <c r="A422" t="n">
        <v>4926</v>
      </c>
      <c r="B422" s="25" t="n">
        <v>16</v>
      </c>
      <c r="C422" s="7" t="n">
        <v>0</v>
      </c>
    </row>
    <row r="423" spans="1:7">
      <c r="A423" t="s">
        <v>4</v>
      </c>
      <c r="B423" s="4" t="s">
        <v>5</v>
      </c>
      <c r="C423" s="4" t="s">
        <v>14</v>
      </c>
      <c r="D423" s="4" t="s">
        <v>10</v>
      </c>
    </row>
    <row r="424" spans="1:7">
      <c r="A424" t="n">
        <v>4929</v>
      </c>
      <c r="B424" s="24" t="n">
        <v>22</v>
      </c>
      <c r="C424" s="7" t="n">
        <v>10</v>
      </c>
      <c r="D424" s="7" t="n">
        <v>0</v>
      </c>
    </row>
    <row r="425" spans="1:7">
      <c r="A425" t="s">
        <v>4</v>
      </c>
      <c r="B425" s="4" t="s">
        <v>5</v>
      </c>
      <c r="C425" s="4" t="s">
        <v>14</v>
      </c>
      <c r="D425" s="4" t="s">
        <v>10</v>
      </c>
      <c r="E425" s="4" t="s">
        <v>6</v>
      </c>
    </row>
    <row r="426" spans="1:7">
      <c r="A426" t="n">
        <v>4933</v>
      </c>
      <c r="B426" s="33" t="n">
        <v>51</v>
      </c>
      <c r="C426" s="7" t="n">
        <v>4</v>
      </c>
      <c r="D426" s="7" t="n">
        <v>7008</v>
      </c>
      <c r="E426" s="7" t="s">
        <v>85</v>
      </c>
    </row>
    <row r="427" spans="1:7">
      <c r="A427" t="s">
        <v>4</v>
      </c>
      <c r="B427" s="4" t="s">
        <v>5</v>
      </c>
      <c r="C427" s="4" t="s">
        <v>10</v>
      </c>
    </row>
    <row r="428" spans="1:7">
      <c r="A428" t="n">
        <v>4946</v>
      </c>
      <c r="B428" s="25" t="n">
        <v>16</v>
      </c>
      <c r="C428" s="7" t="n">
        <v>0</v>
      </c>
    </row>
    <row r="429" spans="1:7">
      <c r="A429" t="s">
        <v>4</v>
      </c>
      <c r="B429" s="4" t="s">
        <v>5</v>
      </c>
      <c r="C429" s="4" t="s">
        <v>10</v>
      </c>
      <c r="D429" s="4" t="s">
        <v>39</v>
      </c>
      <c r="E429" s="4" t="s">
        <v>14</v>
      </c>
      <c r="F429" s="4" t="s">
        <v>14</v>
      </c>
      <c r="G429" s="4" t="s">
        <v>39</v>
      </c>
      <c r="H429" s="4" t="s">
        <v>14</v>
      </c>
      <c r="I429" s="4" t="s">
        <v>14</v>
      </c>
    </row>
    <row r="430" spans="1:7">
      <c r="A430" t="n">
        <v>4949</v>
      </c>
      <c r="B430" s="34" t="n">
        <v>26</v>
      </c>
      <c r="C430" s="7" t="n">
        <v>7008</v>
      </c>
      <c r="D430" s="7" t="s">
        <v>86</v>
      </c>
      <c r="E430" s="7" t="n">
        <v>2</v>
      </c>
      <c r="F430" s="7" t="n">
        <v>3</v>
      </c>
      <c r="G430" s="7" t="s">
        <v>87</v>
      </c>
      <c r="H430" s="7" t="n">
        <v>2</v>
      </c>
      <c r="I430" s="7" t="n">
        <v>0</v>
      </c>
    </row>
    <row r="431" spans="1:7">
      <c r="A431" t="s">
        <v>4</v>
      </c>
      <c r="B431" s="4" t="s">
        <v>5</v>
      </c>
    </row>
    <row r="432" spans="1:7">
      <c r="A432" t="n">
        <v>5118</v>
      </c>
      <c r="B432" s="29" t="n">
        <v>28</v>
      </c>
    </row>
    <row r="433" spans="1:9">
      <c r="A433" t="s">
        <v>4</v>
      </c>
      <c r="B433" s="4" t="s">
        <v>5</v>
      </c>
      <c r="C433" s="4" t="s">
        <v>19</v>
      </c>
    </row>
    <row r="434" spans="1:9">
      <c r="A434" t="n">
        <v>5119</v>
      </c>
      <c r="B434" s="20" t="n">
        <v>3</v>
      </c>
      <c r="C434" s="12" t="n">
        <f t="normal" ca="1">A442</f>
        <v>0</v>
      </c>
    </row>
    <row r="435" spans="1:9">
      <c r="A435" t="s">
        <v>4</v>
      </c>
      <c r="B435" s="4" t="s">
        <v>5</v>
      </c>
      <c r="C435" s="4" t="s">
        <v>14</v>
      </c>
      <c r="D435" s="4" t="s">
        <v>10</v>
      </c>
      <c r="E435" s="4" t="s">
        <v>14</v>
      </c>
      <c r="F435" s="4" t="s">
        <v>19</v>
      </c>
    </row>
    <row r="436" spans="1:9">
      <c r="A436" t="n">
        <v>5124</v>
      </c>
      <c r="B436" s="11" t="n">
        <v>5</v>
      </c>
      <c r="C436" s="7" t="n">
        <v>30</v>
      </c>
      <c r="D436" s="7" t="n">
        <v>9712</v>
      </c>
      <c r="E436" s="7" t="n">
        <v>1</v>
      </c>
      <c r="F436" s="12" t="n">
        <f t="normal" ca="1">A440</f>
        <v>0</v>
      </c>
    </row>
    <row r="437" spans="1:9">
      <c r="A437" t="s">
        <v>4</v>
      </c>
      <c r="B437" s="4" t="s">
        <v>5</v>
      </c>
      <c r="C437" s="4" t="s">
        <v>19</v>
      </c>
    </row>
    <row r="438" spans="1:9">
      <c r="A438" t="n">
        <v>5133</v>
      </c>
      <c r="B438" s="20" t="n">
        <v>3</v>
      </c>
      <c r="C438" s="12" t="n">
        <f t="normal" ca="1">A442</f>
        <v>0</v>
      </c>
    </row>
    <row r="439" spans="1:9">
      <c r="A439" t="s">
        <v>4</v>
      </c>
      <c r="B439" s="4" t="s">
        <v>5</v>
      </c>
      <c r="C439" s="4" t="s">
        <v>14</v>
      </c>
      <c r="D439" s="4" t="s">
        <v>10</v>
      </c>
      <c r="E439" s="4" t="s">
        <v>14</v>
      </c>
      <c r="F439" s="4" t="s">
        <v>19</v>
      </c>
    </row>
    <row r="440" spans="1:9">
      <c r="A440" t="n">
        <v>5138</v>
      </c>
      <c r="B440" s="11" t="n">
        <v>5</v>
      </c>
      <c r="C440" s="7" t="n">
        <v>30</v>
      </c>
      <c r="D440" s="7" t="n">
        <v>8948</v>
      </c>
      <c r="E440" s="7" t="n">
        <v>1</v>
      </c>
      <c r="F440" s="12" t="n">
        <f t="normal" ca="1">A442</f>
        <v>0</v>
      </c>
    </row>
    <row r="441" spans="1:9">
      <c r="A441" t="s">
        <v>4</v>
      </c>
      <c r="B441" s="4" t="s">
        <v>5</v>
      </c>
      <c r="C441" s="4" t="s">
        <v>14</v>
      </c>
    </row>
    <row r="442" spans="1:9">
      <c r="A442" t="n">
        <v>5147</v>
      </c>
      <c r="B442" s="31" t="n">
        <v>23</v>
      </c>
      <c r="C442" s="7" t="n">
        <v>10</v>
      </c>
    </row>
    <row r="443" spans="1:9">
      <c r="A443" t="s">
        <v>4</v>
      </c>
      <c r="B443" s="4" t="s">
        <v>5</v>
      </c>
      <c r="C443" s="4" t="s">
        <v>14</v>
      </c>
      <c r="D443" s="4" t="s">
        <v>6</v>
      </c>
    </row>
    <row r="444" spans="1:9">
      <c r="A444" t="n">
        <v>5149</v>
      </c>
      <c r="B444" s="8" t="n">
        <v>2</v>
      </c>
      <c r="C444" s="7" t="n">
        <v>10</v>
      </c>
      <c r="D444" s="7" t="s">
        <v>41</v>
      </c>
    </row>
    <row r="445" spans="1:9">
      <c r="A445" t="s">
        <v>4</v>
      </c>
      <c r="B445" s="4" t="s">
        <v>5</v>
      </c>
      <c r="C445" s="4" t="s">
        <v>14</v>
      </c>
    </row>
    <row r="446" spans="1:9">
      <c r="A446" t="n">
        <v>5172</v>
      </c>
      <c r="B446" s="15" t="n">
        <v>74</v>
      </c>
      <c r="C446" s="7" t="n">
        <v>46</v>
      </c>
    </row>
    <row r="447" spans="1:9">
      <c r="A447" t="s">
        <v>4</v>
      </c>
      <c r="B447" s="4" t="s">
        <v>5</v>
      </c>
      <c r="C447" s="4" t="s">
        <v>14</v>
      </c>
    </row>
    <row r="448" spans="1:9">
      <c r="A448" t="n">
        <v>5174</v>
      </c>
      <c r="B448" s="15" t="n">
        <v>74</v>
      </c>
      <c r="C448" s="7" t="n">
        <v>54</v>
      </c>
    </row>
    <row r="449" spans="1:6">
      <c r="A449" t="s">
        <v>4</v>
      </c>
      <c r="B449" s="4" t="s">
        <v>5</v>
      </c>
    </row>
    <row r="450" spans="1:6">
      <c r="A450" t="n">
        <v>5176</v>
      </c>
      <c r="B450" s="5" t="n">
        <v>1</v>
      </c>
    </row>
    <row r="451" spans="1:6" s="3" customFormat="1" customHeight="0">
      <c r="A451" s="3" t="s">
        <v>2</v>
      </c>
      <c r="B451" s="3" t="s">
        <v>88</v>
      </c>
    </row>
    <row r="452" spans="1:6">
      <c r="A452" t="s">
        <v>4</v>
      </c>
      <c r="B452" s="4" t="s">
        <v>5</v>
      </c>
      <c r="C452" s="4" t="s">
        <v>14</v>
      </c>
      <c r="D452" s="4" t="s">
        <v>10</v>
      </c>
      <c r="E452" s="4" t="s">
        <v>14</v>
      </c>
      <c r="F452" s="4" t="s">
        <v>14</v>
      </c>
      <c r="G452" s="4" t="s">
        <v>14</v>
      </c>
      <c r="H452" s="4" t="s">
        <v>10</v>
      </c>
      <c r="I452" s="4" t="s">
        <v>19</v>
      </c>
      <c r="J452" s="4" t="s">
        <v>10</v>
      </c>
      <c r="K452" s="4" t="s">
        <v>19</v>
      </c>
      <c r="L452" s="4" t="s">
        <v>19</v>
      </c>
    </row>
    <row r="453" spans="1:6">
      <c r="A453" t="n">
        <v>5180</v>
      </c>
      <c r="B453" s="39" t="n">
        <v>6</v>
      </c>
      <c r="C453" s="7" t="n">
        <v>33</v>
      </c>
      <c r="D453" s="7" t="n">
        <v>65534</v>
      </c>
      <c r="E453" s="7" t="n">
        <v>9</v>
      </c>
      <c r="F453" s="7" t="n">
        <v>1</v>
      </c>
      <c r="G453" s="7" t="n">
        <v>2</v>
      </c>
      <c r="H453" s="7" t="n">
        <v>4</v>
      </c>
      <c r="I453" s="12" t="n">
        <f t="normal" ca="1">A455</f>
        <v>0</v>
      </c>
      <c r="J453" s="7" t="n">
        <v>5</v>
      </c>
      <c r="K453" s="12" t="n">
        <f t="normal" ca="1">A459</f>
        <v>0</v>
      </c>
      <c r="L453" s="12" t="n">
        <f t="normal" ca="1">A469</f>
        <v>0</v>
      </c>
    </row>
    <row r="454" spans="1:6">
      <c r="A454" t="s">
        <v>4</v>
      </c>
      <c r="B454" s="4" t="s">
        <v>5</v>
      </c>
      <c r="C454" s="4" t="s">
        <v>10</v>
      </c>
      <c r="D454" s="4" t="s">
        <v>20</v>
      </c>
      <c r="E454" s="4" t="s">
        <v>20</v>
      </c>
      <c r="F454" s="4" t="s">
        <v>20</v>
      </c>
      <c r="G454" s="4" t="s">
        <v>20</v>
      </c>
    </row>
    <row r="455" spans="1:6">
      <c r="A455" t="n">
        <v>5203</v>
      </c>
      <c r="B455" s="40" t="n">
        <v>46</v>
      </c>
      <c r="C455" s="7" t="n">
        <v>65534</v>
      </c>
      <c r="D455" s="7" t="n">
        <v>-5.34999990463257</v>
      </c>
      <c r="E455" s="7" t="n">
        <v>1</v>
      </c>
      <c r="F455" s="7" t="n">
        <v>-22.0200004577637</v>
      </c>
      <c r="G455" s="7" t="n">
        <v>90</v>
      </c>
    </row>
    <row r="456" spans="1:6">
      <c r="A456" t="s">
        <v>4</v>
      </c>
      <c r="B456" s="4" t="s">
        <v>5</v>
      </c>
      <c r="C456" s="4" t="s">
        <v>19</v>
      </c>
    </row>
    <row r="457" spans="1:6">
      <c r="A457" t="n">
        <v>5222</v>
      </c>
      <c r="B457" s="20" t="n">
        <v>3</v>
      </c>
      <c r="C457" s="12" t="n">
        <f t="normal" ca="1">A469</f>
        <v>0</v>
      </c>
    </row>
    <row r="458" spans="1:6">
      <c r="A458" t="s">
        <v>4</v>
      </c>
      <c r="B458" s="4" t="s">
        <v>5</v>
      </c>
      <c r="C458" s="4" t="s">
        <v>10</v>
      </c>
      <c r="D458" s="4" t="s">
        <v>20</v>
      </c>
      <c r="E458" s="4" t="s">
        <v>20</v>
      </c>
      <c r="F458" s="4" t="s">
        <v>20</v>
      </c>
      <c r="G458" s="4" t="s">
        <v>20</v>
      </c>
    </row>
    <row r="459" spans="1:6">
      <c r="A459" t="n">
        <v>5227</v>
      </c>
      <c r="B459" s="40" t="n">
        <v>46</v>
      </c>
      <c r="C459" s="7" t="n">
        <v>65534</v>
      </c>
      <c r="D459" s="7" t="n">
        <v>-6.8600001335144</v>
      </c>
      <c r="E459" s="7" t="n">
        <v>1</v>
      </c>
      <c r="F459" s="7" t="n">
        <v>-23.5799999237061</v>
      </c>
      <c r="G459" s="7" t="n">
        <v>274.299987792969</v>
      </c>
    </row>
    <row r="460" spans="1:6">
      <c r="A460" t="s">
        <v>4</v>
      </c>
      <c r="B460" s="4" t="s">
        <v>5</v>
      </c>
      <c r="C460" s="4" t="s">
        <v>14</v>
      </c>
      <c r="D460" s="4" t="s">
        <v>10</v>
      </c>
      <c r="E460" s="4" t="s">
        <v>14</v>
      </c>
      <c r="F460" s="4" t="s">
        <v>6</v>
      </c>
      <c r="G460" s="4" t="s">
        <v>6</v>
      </c>
      <c r="H460" s="4" t="s">
        <v>6</v>
      </c>
      <c r="I460" s="4" t="s">
        <v>6</v>
      </c>
      <c r="J460" s="4" t="s">
        <v>6</v>
      </c>
      <c r="K460" s="4" t="s">
        <v>6</v>
      </c>
      <c r="L460" s="4" t="s">
        <v>6</v>
      </c>
      <c r="M460" s="4" t="s">
        <v>6</v>
      </c>
      <c r="N460" s="4" t="s">
        <v>6</v>
      </c>
      <c r="O460" s="4" t="s">
        <v>6</v>
      </c>
      <c r="P460" s="4" t="s">
        <v>6</v>
      </c>
      <c r="Q460" s="4" t="s">
        <v>6</v>
      </c>
      <c r="R460" s="4" t="s">
        <v>6</v>
      </c>
      <c r="S460" s="4" t="s">
        <v>6</v>
      </c>
      <c r="T460" s="4" t="s">
        <v>6</v>
      </c>
      <c r="U460" s="4" t="s">
        <v>6</v>
      </c>
    </row>
    <row r="461" spans="1:6">
      <c r="A461" t="n">
        <v>5246</v>
      </c>
      <c r="B461" s="42" t="n">
        <v>36</v>
      </c>
      <c r="C461" s="7" t="n">
        <v>8</v>
      </c>
      <c r="D461" s="7" t="n">
        <v>65534</v>
      </c>
      <c r="E461" s="7" t="n">
        <v>0</v>
      </c>
      <c r="F461" s="7" t="s">
        <v>89</v>
      </c>
      <c r="G461" s="7" t="s">
        <v>13</v>
      </c>
      <c r="H461" s="7" t="s">
        <v>13</v>
      </c>
      <c r="I461" s="7" t="s">
        <v>13</v>
      </c>
      <c r="J461" s="7" t="s">
        <v>13</v>
      </c>
      <c r="K461" s="7" t="s">
        <v>13</v>
      </c>
      <c r="L461" s="7" t="s">
        <v>13</v>
      </c>
      <c r="M461" s="7" t="s">
        <v>13</v>
      </c>
      <c r="N461" s="7" t="s">
        <v>13</v>
      </c>
      <c r="O461" s="7" t="s">
        <v>13</v>
      </c>
      <c r="P461" s="7" t="s">
        <v>13</v>
      </c>
      <c r="Q461" s="7" t="s">
        <v>13</v>
      </c>
      <c r="R461" s="7" t="s">
        <v>13</v>
      </c>
      <c r="S461" s="7" t="s">
        <v>13</v>
      </c>
      <c r="T461" s="7" t="s">
        <v>13</v>
      </c>
      <c r="U461" s="7" t="s">
        <v>13</v>
      </c>
    </row>
    <row r="462" spans="1:6">
      <c r="A462" t="s">
        <v>4</v>
      </c>
      <c r="B462" s="4" t="s">
        <v>5</v>
      </c>
      <c r="C462" s="4" t="s">
        <v>10</v>
      </c>
      <c r="D462" s="4" t="s">
        <v>14</v>
      </c>
      <c r="E462" s="4" t="s">
        <v>6</v>
      </c>
      <c r="F462" s="4" t="s">
        <v>20</v>
      </c>
      <c r="G462" s="4" t="s">
        <v>20</v>
      </c>
      <c r="H462" s="4" t="s">
        <v>20</v>
      </c>
    </row>
    <row r="463" spans="1:6">
      <c r="A463" t="n">
        <v>5278</v>
      </c>
      <c r="B463" s="43" t="n">
        <v>48</v>
      </c>
      <c r="C463" s="7" t="n">
        <v>65534</v>
      </c>
      <c r="D463" s="7" t="n">
        <v>0</v>
      </c>
      <c r="E463" s="7" t="s">
        <v>89</v>
      </c>
      <c r="F463" s="7" t="n">
        <v>0</v>
      </c>
      <c r="G463" s="7" t="n">
        <v>1</v>
      </c>
      <c r="H463" s="7" t="n">
        <v>1.40129846432482e-45</v>
      </c>
    </row>
    <row r="464" spans="1:6">
      <c r="A464" t="s">
        <v>4</v>
      </c>
      <c r="B464" s="4" t="s">
        <v>5</v>
      </c>
      <c r="C464" s="4" t="s">
        <v>10</v>
      </c>
      <c r="D464" s="4" t="s">
        <v>9</v>
      </c>
    </row>
    <row r="465" spans="1:21">
      <c r="A465" t="n">
        <v>5306</v>
      </c>
      <c r="B465" s="44" t="n">
        <v>43</v>
      </c>
      <c r="C465" s="7" t="n">
        <v>65534</v>
      </c>
      <c r="D465" s="7" t="n">
        <v>64</v>
      </c>
    </row>
    <row r="466" spans="1:21">
      <c r="A466" t="s">
        <v>4</v>
      </c>
      <c r="B466" s="4" t="s">
        <v>5</v>
      </c>
      <c r="C466" s="4" t="s">
        <v>19</v>
      </c>
    </row>
    <row r="467" spans="1:21">
      <c r="A467" t="n">
        <v>5313</v>
      </c>
      <c r="B467" s="20" t="n">
        <v>3</v>
      </c>
      <c r="C467" s="12" t="n">
        <f t="normal" ca="1">A469</f>
        <v>0</v>
      </c>
    </row>
    <row r="468" spans="1:21">
      <c r="A468" t="s">
        <v>4</v>
      </c>
      <c r="B468" s="4" t="s">
        <v>5</v>
      </c>
    </row>
    <row r="469" spans="1:21">
      <c r="A469" t="n">
        <v>5318</v>
      </c>
      <c r="B469" s="5" t="n">
        <v>1</v>
      </c>
    </row>
    <row r="470" spans="1:21" s="3" customFormat="1" customHeight="0">
      <c r="A470" s="3" t="s">
        <v>2</v>
      </c>
      <c r="B470" s="3" t="s">
        <v>90</v>
      </c>
    </row>
    <row r="471" spans="1:21">
      <c r="A471" t="s">
        <v>4</v>
      </c>
      <c r="B471" s="4" t="s">
        <v>5</v>
      </c>
      <c r="C471" s="4" t="s">
        <v>14</v>
      </c>
      <c r="D471" s="4" t="s">
        <v>10</v>
      </c>
      <c r="E471" s="4" t="s">
        <v>14</v>
      </c>
      <c r="F471" s="4" t="s">
        <v>19</v>
      </c>
    </row>
    <row r="472" spans="1:21">
      <c r="A472" t="n">
        <v>5320</v>
      </c>
      <c r="B472" s="11" t="n">
        <v>5</v>
      </c>
      <c r="C472" s="7" t="n">
        <v>30</v>
      </c>
      <c r="D472" s="7" t="n">
        <v>10225</v>
      </c>
      <c r="E472" s="7" t="n">
        <v>1</v>
      </c>
      <c r="F472" s="12" t="n">
        <f t="normal" ca="1">A476</f>
        <v>0</v>
      </c>
    </row>
    <row r="473" spans="1:21">
      <c r="A473" t="s">
        <v>4</v>
      </c>
      <c r="B473" s="4" t="s">
        <v>5</v>
      </c>
      <c r="C473" s="4" t="s">
        <v>19</v>
      </c>
    </row>
    <row r="474" spans="1:21">
      <c r="A474" t="n">
        <v>5329</v>
      </c>
      <c r="B474" s="20" t="n">
        <v>3</v>
      </c>
      <c r="C474" s="12" t="n">
        <f t="normal" ca="1">A576</f>
        <v>0</v>
      </c>
    </row>
    <row r="475" spans="1:21">
      <c r="A475" t="s">
        <v>4</v>
      </c>
      <c r="B475" s="4" t="s">
        <v>5</v>
      </c>
      <c r="C475" s="4" t="s">
        <v>14</v>
      </c>
      <c r="D475" s="4" t="s">
        <v>10</v>
      </c>
      <c r="E475" s="4" t="s">
        <v>14</v>
      </c>
      <c r="F475" s="4" t="s">
        <v>19</v>
      </c>
    </row>
    <row r="476" spans="1:21">
      <c r="A476" t="n">
        <v>5334</v>
      </c>
      <c r="B476" s="11" t="n">
        <v>5</v>
      </c>
      <c r="C476" s="7" t="n">
        <v>30</v>
      </c>
      <c r="D476" s="7" t="n">
        <v>9724</v>
      </c>
      <c r="E476" s="7" t="n">
        <v>1</v>
      </c>
      <c r="F476" s="12" t="n">
        <f t="normal" ca="1">A526</f>
        <v>0</v>
      </c>
    </row>
    <row r="477" spans="1:21">
      <c r="A477" t="s">
        <v>4</v>
      </c>
      <c r="B477" s="4" t="s">
        <v>5</v>
      </c>
      <c r="C477" s="4" t="s">
        <v>10</v>
      </c>
      <c r="D477" s="4" t="s">
        <v>14</v>
      </c>
      <c r="E477" s="4" t="s">
        <v>14</v>
      </c>
      <c r="F477" s="4" t="s">
        <v>6</v>
      </c>
    </row>
    <row r="478" spans="1:21">
      <c r="A478" t="n">
        <v>5343</v>
      </c>
      <c r="B478" s="45" t="n">
        <v>20</v>
      </c>
      <c r="C478" s="7" t="n">
        <v>65534</v>
      </c>
      <c r="D478" s="7" t="n">
        <v>3</v>
      </c>
      <c r="E478" s="7" t="n">
        <v>10</v>
      </c>
      <c r="F478" s="7" t="s">
        <v>66</v>
      </c>
    </row>
    <row r="479" spans="1:21">
      <c r="A479" t="s">
        <v>4</v>
      </c>
      <c r="B479" s="4" t="s">
        <v>5</v>
      </c>
      <c r="C479" s="4" t="s">
        <v>10</v>
      </c>
    </row>
    <row r="480" spans="1:21">
      <c r="A480" t="n">
        <v>5364</v>
      </c>
      <c r="B480" s="25" t="n">
        <v>16</v>
      </c>
      <c r="C480" s="7" t="n">
        <v>0</v>
      </c>
    </row>
    <row r="481" spans="1:6">
      <c r="A481" t="s">
        <v>4</v>
      </c>
      <c r="B481" s="4" t="s">
        <v>5</v>
      </c>
      <c r="C481" s="4" t="s">
        <v>14</v>
      </c>
      <c r="D481" s="4" t="s">
        <v>9</v>
      </c>
    </row>
    <row r="482" spans="1:6">
      <c r="A482" t="n">
        <v>5367</v>
      </c>
      <c r="B482" s="15" t="n">
        <v>74</v>
      </c>
      <c r="C482" s="7" t="n">
        <v>48</v>
      </c>
      <c r="D482" s="7" t="n">
        <v>64</v>
      </c>
    </row>
    <row r="483" spans="1:6">
      <c r="A483" t="s">
        <v>4</v>
      </c>
      <c r="B483" s="4" t="s">
        <v>5</v>
      </c>
      <c r="C483" s="4" t="s">
        <v>14</v>
      </c>
      <c r="D483" s="4" t="s">
        <v>10</v>
      </c>
    </row>
    <row r="484" spans="1:6">
      <c r="A484" t="n">
        <v>5373</v>
      </c>
      <c r="B484" s="24" t="n">
        <v>22</v>
      </c>
      <c r="C484" s="7" t="n">
        <v>10</v>
      </c>
      <c r="D484" s="7" t="n">
        <v>0</v>
      </c>
    </row>
    <row r="485" spans="1:6">
      <c r="A485" t="s">
        <v>4</v>
      </c>
      <c r="B485" s="4" t="s">
        <v>5</v>
      </c>
      <c r="C485" s="4" t="s">
        <v>14</v>
      </c>
      <c r="D485" s="4" t="s">
        <v>10</v>
      </c>
      <c r="E485" s="4" t="s">
        <v>14</v>
      </c>
      <c r="F485" s="4" t="s">
        <v>14</v>
      </c>
      <c r="G485" s="4" t="s">
        <v>19</v>
      </c>
    </row>
    <row r="486" spans="1:6">
      <c r="A486" t="n">
        <v>5377</v>
      </c>
      <c r="B486" s="11" t="n">
        <v>5</v>
      </c>
      <c r="C486" s="7" t="n">
        <v>30</v>
      </c>
      <c r="D486" s="7" t="n">
        <v>1</v>
      </c>
      <c r="E486" s="7" t="n">
        <v>8</v>
      </c>
      <c r="F486" s="7" t="n">
        <v>1</v>
      </c>
      <c r="G486" s="12" t="n">
        <f t="normal" ca="1">A516</f>
        <v>0</v>
      </c>
    </row>
    <row r="487" spans="1:6">
      <c r="A487" t="s">
        <v>4</v>
      </c>
      <c r="B487" s="4" t="s">
        <v>5</v>
      </c>
      <c r="C487" s="4" t="s">
        <v>14</v>
      </c>
      <c r="D487" s="4" t="s">
        <v>10</v>
      </c>
      <c r="E487" s="4" t="s">
        <v>6</v>
      </c>
    </row>
    <row r="488" spans="1:6">
      <c r="A488" t="n">
        <v>5387</v>
      </c>
      <c r="B488" s="33" t="n">
        <v>51</v>
      </c>
      <c r="C488" s="7" t="n">
        <v>4</v>
      </c>
      <c r="D488" s="7" t="n">
        <v>82</v>
      </c>
      <c r="E488" s="7" t="s">
        <v>48</v>
      </c>
    </row>
    <row r="489" spans="1:6">
      <c r="A489" t="s">
        <v>4</v>
      </c>
      <c r="B489" s="4" t="s">
        <v>5</v>
      </c>
      <c r="C489" s="4" t="s">
        <v>10</v>
      </c>
    </row>
    <row r="490" spans="1:6">
      <c r="A490" t="n">
        <v>5400</v>
      </c>
      <c r="B490" s="25" t="n">
        <v>16</v>
      </c>
      <c r="C490" s="7" t="n">
        <v>0</v>
      </c>
    </row>
    <row r="491" spans="1:6">
      <c r="A491" t="s">
        <v>4</v>
      </c>
      <c r="B491" s="4" t="s">
        <v>5</v>
      </c>
      <c r="C491" s="4" t="s">
        <v>10</v>
      </c>
      <c r="D491" s="4" t="s">
        <v>39</v>
      </c>
      <c r="E491" s="4" t="s">
        <v>14</v>
      </c>
      <c r="F491" s="4" t="s">
        <v>14</v>
      </c>
      <c r="G491" s="4" t="s">
        <v>39</v>
      </c>
      <c r="H491" s="4" t="s">
        <v>14</v>
      </c>
      <c r="I491" s="4" t="s">
        <v>14</v>
      </c>
      <c r="J491" s="4" t="s">
        <v>39</v>
      </c>
      <c r="K491" s="4" t="s">
        <v>14</v>
      </c>
      <c r="L491" s="4" t="s">
        <v>14</v>
      </c>
    </row>
    <row r="492" spans="1:6">
      <c r="A492" t="n">
        <v>5403</v>
      </c>
      <c r="B492" s="34" t="n">
        <v>26</v>
      </c>
      <c r="C492" s="7" t="n">
        <v>82</v>
      </c>
      <c r="D492" s="7" t="s">
        <v>91</v>
      </c>
      <c r="E492" s="7" t="n">
        <v>2</v>
      </c>
      <c r="F492" s="7" t="n">
        <v>3</v>
      </c>
      <c r="G492" s="7" t="s">
        <v>92</v>
      </c>
      <c r="H492" s="7" t="n">
        <v>2</v>
      </c>
      <c r="I492" s="7" t="n">
        <v>3</v>
      </c>
      <c r="J492" s="7" t="s">
        <v>93</v>
      </c>
      <c r="K492" s="7" t="n">
        <v>2</v>
      </c>
      <c r="L492" s="7" t="n">
        <v>0</v>
      </c>
    </row>
    <row r="493" spans="1:6">
      <c r="A493" t="s">
        <v>4</v>
      </c>
      <c r="B493" s="4" t="s">
        <v>5</v>
      </c>
    </row>
    <row r="494" spans="1:6">
      <c r="A494" t="n">
        <v>5747</v>
      </c>
      <c r="B494" s="29" t="n">
        <v>28</v>
      </c>
    </row>
    <row r="495" spans="1:6">
      <c r="A495" t="s">
        <v>4</v>
      </c>
      <c r="B495" s="4" t="s">
        <v>5</v>
      </c>
      <c r="C495" s="4" t="s">
        <v>14</v>
      </c>
      <c r="D495" s="4" t="s">
        <v>10</v>
      </c>
      <c r="E495" s="4" t="s">
        <v>6</v>
      </c>
    </row>
    <row r="496" spans="1:6">
      <c r="A496" t="n">
        <v>5748</v>
      </c>
      <c r="B496" s="33" t="n">
        <v>51</v>
      </c>
      <c r="C496" s="7" t="n">
        <v>4</v>
      </c>
      <c r="D496" s="7" t="n">
        <v>3</v>
      </c>
      <c r="E496" s="7" t="s">
        <v>94</v>
      </c>
    </row>
    <row r="497" spans="1:12">
      <c r="A497" t="s">
        <v>4</v>
      </c>
      <c r="B497" s="4" t="s">
        <v>5</v>
      </c>
      <c r="C497" s="4" t="s">
        <v>10</v>
      </c>
    </row>
    <row r="498" spans="1:12">
      <c r="A498" t="n">
        <v>5761</v>
      </c>
      <c r="B498" s="25" t="n">
        <v>16</v>
      </c>
      <c r="C498" s="7" t="n">
        <v>0</v>
      </c>
    </row>
    <row r="499" spans="1:12">
      <c r="A499" t="s">
        <v>4</v>
      </c>
      <c r="B499" s="4" t="s">
        <v>5</v>
      </c>
      <c r="C499" s="4" t="s">
        <v>10</v>
      </c>
      <c r="D499" s="4" t="s">
        <v>39</v>
      </c>
      <c r="E499" s="4" t="s">
        <v>14</v>
      </c>
      <c r="F499" s="4" t="s">
        <v>14</v>
      </c>
    </row>
    <row r="500" spans="1:12">
      <c r="A500" t="n">
        <v>5764</v>
      </c>
      <c r="B500" s="34" t="n">
        <v>26</v>
      </c>
      <c r="C500" s="7" t="n">
        <v>3</v>
      </c>
      <c r="D500" s="7" t="s">
        <v>95</v>
      </c>
      <c r="E500" s="7" t="n">
        <v>2</v>
      </c>
      <c r="F500" s="7" t="n">
        <v>0</v>
      </c>
    </row>
    <row r="501" spans="1:12">
      <c r="A501" t="s">
        <v>4</v>
      </c>
      <c r="B501" s="4" t="s">
        <v>5</v>
      </c>
    </row>
    <row r="502" spans="1:12">
      <c r="A502" t="n">
        <v>5792</v>
      </c>
      <c r="B502" s="29" t="n">
        <v>28</v>
      </c>
    </row>
    <row r="503" spans="1:12">
      <c r="A503" t="s">
        <v>4</v>
      </c>
      <c r="B503" s="4" t="s">
        <v>5</v>
      </c>
      <c r="C503" s="4" t="s">
        <v>14</v>
      </c>
      <c r="D503" s="4" t="s">
        <v>10</v>
      </c>
      <c r="E503" s="4" t="s">
        <v>6</v>
      </c>
    </row>
    <row r="504" spans="1:12">
      <c r="A504" t="n">
        <v>5793</v>
      </c>
      <c r="B504" s="33" t="n">
        <v>51</v>
      </c>
      <c r="C504" s="7" t="n">
        <v>4</v>
      </c>
      <c r="D504" s="7" t="n">
        <v>82</v>
      </c>
      <c r="E504" s="7" t="s">
        <v>76</v>
      </c>
    </row>
    <row r="505" spans="1:12">
      <c r="A505" t="s">
        <v>4</v>
      </c>
      <c r="B505" s="4" t="s">
        <v>5</v>
      </c>
      <c r="C505" s="4" t="s">
        <v>10</v>
      </c>
    </row>
    <row r="506" spans="1:12">
      <c r="A506" t="n">
        <v>5807</v>
      </c>
      <c r="B506" s="25" t="n">
        <v>16</v>
      </c>
      <c r="C506" s="7" t="n">
        <v>0</v>
      </c>
    </row>
    <row r="507" spans="1:12">
      <c r="A507" t="s">
        <v>4</v>
      </c>
      <c r="B507" s="4" t="s">
        <v>5</v>
      </c>
      <c r="C507" s="4" t="s">
        <v>10</v>
      </c>
      <c r="D507" s="4" t="s">
        <v>39</v>
      </c>
      <c r="E507" s="4" t="s">
        <v>14</v>
      </c>
      <c r="F507" s="4" t="s">
        <v>14</v>
      </c>
      <c r="G507" s="4" t="s">
        <v>39</v>
      </c>
      <c r="H507" s="4" t="s">
        <v>14</v>
      </c>
      <c r="I507" s="4" t="s">
        <v>14</v>
      </c>
    </row>
    <row r="508" spans="1:12">
      <c r="A508" t="n">
        <v>5810</v>
      </c>
      <c r="B508" s="34" t="n">
        <v>26</v>
      </c>
      <c r="C508" s="7" t="n">
        <v>82</v>
      </c>
      <c r="D508" s="7" t="s">
        <v>96</v>
      </c>
      <c r="E508" s="7" t="n">
        <v>2</v>
      </c>
      <c r="F508" s="7" t="n">
        <v>3</v>
      </c>
      <c r="G508" s="7" t="s">
        <v>97</v>
      </c>
      <c r="H508" s="7" t="n">
        <v>2</v>
      </c>
      <c r="I508" s="7" t="n">
        <v>0</v>
      </c>
    </row>
    <row r="509" spans="1:12">
      <c r="A509" t="s">
        <v>4</v>
      </c>
      <c r="B509" s="4" t="s">
        <v>5</v>
      </c>
    </row>
    <row r="510" spans="1:12">
      <c r="A510" t="n">
        <v>5930</v>
      </c>
      <c r="B510" s="29" t="n">
        <v>28</v>
      </c>
    </row>
    <row r="511" spans="1:12">
      <c r="A511" t="s">
        <v>4</v>
      </c>
      <c r="B511" s="4" t="s">
        <v>5</v>
      </c>
      <c r="C511" s="4" t="s">
        <v>10</v>
      </c>
    </row>
    <row r="512" spans="1:12">
      <c r="A512" t="n">
        <v>5931</v>
      </c>
      <c r="B512" s="10" t="n">
        <v>12</v>
      </c>
      <c r="C512" s="7" t="n">
        <v>1</v>
      </c>
    </row>
    <row r="513" spans="1:9">
      <c r="A513" t="s">
        <v>4</v>
      </c>
      <c r="B513" s="4" t="s">
        <v>5</v>
      </c>
      <c r="C513" s="4" t="s">
        <v>19</v>
      </c>
    </row>
    <row r="514" spans="1:9">
      <c r="A514" t="n">
        <v>5934</v>
      </c>
      <c r="B514" s="20" t="n">
        <v>3</v>
      </c>
      <c r="C514" s="12" t="n">
        <f t="normal" ca="1">A524</f>
        <v>0</v>
      </c>
    </row>
    <row r="515" spans="1:9">
      <c r="A515" t="s">
        <v>4</v>
      </c>
      <c r="B515" s="4" t="s">
        <v>5</v>
      </c>
      <c r="C515" s="4" t="s">
        <v>14</v>
      </c>
      <c r="D515" s="4" t="s">
        <v>10</v>
      </c>
      <c r="E515" s="4" t="s">
        <v>6</v>
      </c>
    </row>
    <row r="516" spans="1:9">
      <c r="A516" t="n">
        <v>5939</v>
      </c>
      <c r="B516" s="33" t="n">
        <v>51</v>
      </c>
      <c r="C516" s="7" t="n">
        <v>4</v>
      </c>
      <c r="D516" s="7" t="n">
        <v>82</v>
      </c>
      <c r="E516" s="7" t="s">
        <v>48</v>
      </c>
    </row>
    <row r="517" spans="1:9">
      <c r="A517" t="s">
        <v>4</v>
      </c>
      <c r="B517" s="4" t="s">
        <v>5</v>
      </c>
      <c r="C517" s="4" t="s">
        <v>10</v>
      </c>
    </row>
    <row r="518" spans="1:9">
      <c r="A518" t="n">
        <v>5952</v>
      </c>
      <c r="B518" s="25" t="n">
        <v>16</v>
      </c>
      <c r="C518" s="7" t="n">
        <v>0</v>
      </c>
    </row>
    <row r="519" spans="1:9">
      <c r="A519" t="s">
        <v>4</v>
      </c>
      <c r="B519" s="4" t="s">
        <v>5</v>
      </c>
      <c r="C519" s="4" t="s">
        <v>10</v>
      </c>
      <c r="D519" s="4" t="s">
        <v>39</v>
      </c>
      <c r="E519" s="4" t="s">
        <v>14</v>
      </c>
      <c r="F519" s="4" t="s">
        <v>14</v>
      </c>
      <c r="G519" s="4" t="s">
        <v>39</v>
      </c>
      <c r="H519" s="4" t="s">
        <v>14</v>
      </c>
      <c r="I519" s="4" t="s">
        <v>14</v>
      </c>
    </row>
    <row r="520" spans="1:9">
      <c r="A520" t="n">
        <v>5955</v>
      </c>
      <c r="B520" s="34" t="n">
        <v>26</v>
      </c>
      <c r="C520" s="7" t="n">
        <v>82</v>
      </c>
      <c r="D520" s="7" t="s">
        <v>98</v>
      </c>
      <c r="E520" s="7" t="n">
        <v>2</v>
      </c>
      <c r="F520" s="7" t="n">
        <v>3</v>
      </c>
      <c r="G520" s="7" t="s">
        <v>99</v>
      </c>
      <c r="H520" s="7" t="n">
        <v>2</v>
      </c>
      <c r="I520" s="7" t="n">
        <v>0</v>
      </c>
    </row>
    <row r="521" spans="1:9">
      <c r="A521" t="s">
        <v>4</v>
      </c>
      <c r="B521" s="4" t="s">
        <v>5</v>
      </c>
    </row>
    <row r="522" spans="1:9">
      <c r="A522" t="n">
        <v>6125</v>
      </c>
      <c r="B522" s="29" t="n">
        <v>28</v>
      </c>
    </row>
    <row r="523" spans="1:9">
      <c r="A523" t="s">
        <v>4</v>
      </c>
      <c r="B523" s="4" t="s">
        <v>5</v>
      </c>
      <c r="C523" s="4" t="s">
        <v>19</v>
      </c>
    </row>
    <row r="524" spans="1:9">
      <c r="A524" t="n">
        <v>6126</v>
      </c>
      <c r="B524" s="20" t="n">
        <v>3</v>
      </c>
      <c r="C524" s="12" t="n">
        <f t="normal" ca="1">A576</f>
        <v>0</v>
      </c>
    </row>
    <row r="525" spans="1:9">
      <c r="A525" t="s">
        <v>4</v>
      </c>
      <c r="B525" s="4" t="s">
        <v>5</v>
      </c>
      <c r="C525" s="4" t="s">
        <v>14</v>
      </c>
      <c r="D525" s="4" t="s">
        <v>10</v>
      </c>
      <c r="E525" s="4" t="s">
        <v>14</v>
      </c>
      <c r="F525" s="4" t="s">
        <v>19</v>
      </c>
    </row>
    <row r="526" spans="1:9">
      <c r="A526" t="n">
        <v>6131</v>
      </c>
      <c r="B526" s="11" t="n">
        <v>5</v>
      </c>
      <c r="C526" s="7" t="n">
        <v>30</v>
      </c>
      <c r="D526" s="7" t="n">
        <v>9721</v>
      </c>
      <c r="E526" s="7" t="n">
        <v>1</v>
      </c>
      <c r="F526" s="12" t="n">
        <f t="normal" ca="1">A566</f>
        <v>0</v>
      </c>
    </row>
    <row r="527" spans="1:9">
      <c r="A527" t="s">
        <v>4</v>
      </c>
      <c r="B527" s="4" t="s">
        <v>5</v>
      </c>
      <c r="C527" s="4" t="s">
        <v>14</v>
      </c>
      <c r="D527" s="4" t="s">
        <v>10</v>
      </c>
      <c r="E527" s="4" t="s">
        <v>14</v>
      </c>
      <c r="F527" s="4" t="s">
        <v>14</v>
      </c>
      <c r="G527" s="4" t="s">
        <v>19</v>
      </c>
    </row>
    <row r="528" spans="1:9">
      <c r="A528" t="n">
        <v>6140</v>
      </c>
      <c r="B528" s="11" t="n">
        <v>5</v>
      </c>
      <c r="C528" s="7" t="n">
        <v>30</v>
      </c>
      <c r="D528" s="7" t="n">
        <v>1</v>
      </c>
      <c r="E528" s="7" t="n">
        <v>8</v>
      </c>
      <c r="F528" s="7" t="n">
        <v>1</v>
      </c>
      <c r="G528" s="12" t="n">
        <f t="normal" ca="1">A548</f>
        <v>0</v>
      </c>
    </row>
    <row r="529" spans="1:9">
      <c r="A529" t="s">
        <v>4</v>
      </c>
      <c r="B529" s="4" t="s">
        <v>5</v>
      </c>
      <c r="C529" s="4" t="s">
        <v>10</v>
      </c>
      <c r="D529" s="4" t="s">
        <v>14</v>
      </c>
      <c r="E529" s="4" t="s">
        <v>14</v>
      </c>
      <c r="F529" s="4" t="s">
        <v>6</v>
      </c>
    </row>
    <row r="530" spans="1:9">
      <c r="A530" t="n">
        <v>6150</v>
      </c>
      <c r="B530" s="45" t="n">
        <v>20</v>
      </c>
      <c r="C530" s="7" t="n">
        <v>65534</v>
      </c>
      <c r="D530" s="7" t="n">
        <v>3</v>
      </c>
      <c r="E530" s="7" t="n">
        <v>10</v>
      </c>
      <c r="F530" s="7" t="s">
        <v>66</v>
      </c>
    </row>
    <row r="531" spans="1:9">
      <c r="A531" t="s">
        <v>4</v>
      </c>
      <c r="B531" s="4" t="s">
        <v>5</v>
      </c>
      <c r="C531" s="4" t="s">
        <v>10</v>
      </c>
    </row>
    <row r="532" spans="1:9">
      <c r="A532" t="n">
        <v>6171</v>
      </c>
      <c r="B532" s="25" t="n">
        <v>16</v>
      </c>
      <c r="C532" s="7" t="n">
        <v>0</v>
      </c>
    </row>
    <row r="533" spans="1:9">
      <c r="A533" t="s">
        <v>4</v>
      </c>
      <c r="B533" s="4" t="s">
        <v>5</v>
      </c>
      <c r="C533" s="4" t="s">
        <v>14</v>
      </c>
      <c r="D533" s="4" t="s">
        <v>10</v>
      </c>
    </row>
    <row r="534" spans="1:9">
      <c r="A534" t="n">
        <v>6174</v>
      </c>
      <c r="B534" s="24" t="n">
        <v>22</v>
      </c>
      <c r="C534" s="7" t="n">
        <v>10</v>
      </c>
      <c r="D534" s="7" t="n">
        <v>0</v>
      </c>
    </row>
    <row r="535" spans="1:9">
      <c r="A535" t="s">
        <v>4</v>
      </c>
      <c r="B535" s="4" t="s">
        <v>5</v>
      </c>
      <c r="C535" s="4" t="s">
        <v>14</v>
      </c>
      <c r="D535" s="4" t="s">
        <v>10</v>
      </c>
      <c r="E535" s="4" t="s">
        <v>6</v>
      </c>
    </row>
    <row r="536" spans="1:9">
      <c r="A536" t="n">
        <v>6178</v>
      </c>
      <c r="B536" s="33" t="n">
        <v>51</v>
      </c>
      <c r="C536" s="7" t="n">
        <v>4</v>
      </c>
      <c r="D536" s="7" t="n">
        <v>82</v>
      </c>
      <c r="E536" s="7" t="s">
        <v>48</v>
      </c>
    </row>
    <row r="537" spans="1:9">
      <c r="A537" t="s">
        <v>4</v>
      </c>
      <c r="B537" s="4" t="s">
        <v>5</v>
      </c>
      <c r="C537" s="4" t="s">
        <v>10</v>
      </c>
    </row>
    <row r="538" spans="1:9">
      <c r="A538" t="n">
        <v>6191</v>
      </c>
      <c r="B538" s="25" t="n">
        <v>16</v>
      </c>
      <c r="C538" s="7" t="n">
        <v>0</v>
      </c>
    </row>
    <row r="539" spans="1:9">
      <c r="A539" t="s">
        <v>4</v>
      </c>
      <c r="B539" s="4" t="s">
        <v>5</v>
      </c>
      <c r="C539" s="4" t="s">
        <v>10</v>
      </c>
      <c r="D539" s="4" t="s">
        <v>39</v>
      </c>
      <c r="E539" s="4" t="s">
        <v>14</v>
      </c>
      <c r="F539" s="4" t="s">
        <v>14</v>
      </c>
      <c r="G539" s="4" t="s">
        <v>39</v>
      </c>
      <c r="H539" s="4" t="s">
        <v>14</v>
      </c>
      <c r="I539" s="4" t="s">
        <v>14</v>
      </c>
      <c r="J539" s="4" t="s">
        <v>39</v>
      </c>
      <c r="K539" s="4" t="s">
        <v>14</v>
      </c>
      <c r="L539" s="4" t="s">
        <v>14</v>
      </c>
    </row>
    <row r="540" spans="1:9">
      <c r="A540" t="n">
        <v>6194</v>
      </c>
      <c r="B540" s="34" t="n">
        <v>26</v>
      </c>
      <c r="C540" s="7" t="n">
        <v>82</v>
      </c>
      <c r="D540" s="7" t="s">
        <v>100</v>
      </c>
      <c r="E540" s="7" t="n">
        <v>2</v>
      </c>
      <c r="F540" s="7" t="n">
        <v>3</v>
      </c>
      <c r="G540" s="7" t="s">
        <v>101</v>
      </c>
      <c r="H540" s="7" t="n">
        <v>2</v>
      </c>
      <c r="I540" s="7" t="n">
        <v>3</v>
      </c>
      <c r="J540" s="7" t="s">
        <v>102</v>
      </c>
      <c r="K540" s="7" t="n">
        <v>2</v>
      </c>
      <c r="L540" s="7" t="n">
        <v>0</v>
      </c>
    </row>
    <row r="541" spans="1:9">
      <c r="A541" t="s">
        <v>4</v>
      </c>
      <c r="B541" s="4" t="s">
        <v>5</v>
      </c>
    </row>
    <row r="542" spans="1:9">
      <c r="A542" t="n">
        <v>6556</v>
      </c>
      <c r="B542" s="29" t="n">
        <v>28</v>
      </c>
    </row>
    <row r="543" spans="1:9">
      <c r="A543" t="s">
        <v>4</v>
      </c>
      <c r="B543" s="4" t="s">
        <v>5</v>
      </c>
      <c r="C543" s="4" t="s">
        <v>10</v>
      </c>
    </row>
    <row r="544" spans="1:9">
      <c r="A544" t="n">
        <v>6557</v>
      </c>
      <c r="B544" s="10" t="n">
        <v>12</v>
      </c>
      <c r="C544" s="7" t="n">
        <v>1</v>
      </c>
    </row>
    <row r="545" spans="1:12">
      <c r="A545" t="s">
        <v>4</v>
      </c>
      <c r="B545" s="4" t="s">
        <v>5</v>
      </c>
      <c r="C545" s="4" t="s">
        <v>19</v>
      </c>
    </row>
    <row r="546" spans="1:12">
      <c r="A546" t="n">
        <v>6560</v>
      </c>
      <c r="B546" s="20" t="n">
        <v>3</v>
      </c>
      <c r="C546" s="12" t="n">
        <f t="normal" ca="1">A564</f>
        <v>0</v>
      </c>
    </row>
    <row r="547" spans="1:12">
      <c r="A547" t="s">
        <v>4</v>
      </c>
      <c r="B547" s="4" t="s">
        <v>5</v>
      </c>
      <c r="C547" s="4" t="s">
        <v>10</v>
      </c>
      <c r="D547" s="4" t="s">
        <v>14</v>
      </c>
      <c r="E547" s="4" t="s">
        <v>14</v>
      </c>
      <c r="F547" s="4" t="s">
        <v>6</v>
      </c>
    </row>
    <row r="548" spans="1:12">
      <c r="A548" t="n">
        <v>6565</v>
      </c>
      <c r="B548" s="45" t="n">
        <v>20</v>
      </c>
      <c r="C548" s="7" t="n">
        <v>65534</v>
      </c>
      <c r="D548" s="7" t="n">
        <v>3</v>
      </c>
      <c r="E548" s="7" t="n">
        <v>10</v>
      </c>
      <c r="F548" s="7" t="s">
        <v>66</v>
      </c>
    </row>
    <row r="549" spans="1:12">
      <c r="A549" t="s">
        <v>4</v>
      </c>
      <c r="B549" s="4" t="s">
        <v>5</v>
      </c>
      <c r="C549" s="4" t="s">
        <v>10</v>
      </c>
    </row>
    <row r="550" spans="1:12">
      <c r="A550" t="n">
        <v>6586</v>
      </c>
      <c r="B550" s="25" t="n">
        <v>16</v>
      </c>
      <c r="C550" s="7" t="n">
        <v>0</v>
      </c>
    </row>
    <row r="551" spans="1:12">
      <c r="A551" t="s">
        <v>4</v>
      </c>
      <c r="B551" s="4" t="s">
        <v>5</v>
      </c>
      <c r="C551" s="4" t="s">
        <v>14</v>
      </c>
      <c r="D551" s="4" t="s">
        <v>9</v>
      </c>
    </row>
    <row r="552" spans="1:12">
      <c r="A552" t="n">
        <v>6589</v>
      </c>
      <c r="B552" s="15" t="n">
        <v>74</v>
      </c>
      <c r="C552" s="7" t="n">
        <v>48</v>
      </c>
      <c r="D552" s="7" t="n">
        <v>1088</v>
      </c>
    </row>
    <row r="553" spans="1:12">
      <c r="A553" t="s">
        <v>4</v>
      </c>
      <c r="B553" s="4" t="s">
        <v>5</v>
      </c>
      <c r="C553" s="4" t="s">
        <v>14</v>
      </c>
      <c r="D553" s="4" t="s">
        <v>10</v>
      </c>
    </row>
    <row r="554" spans="1:12">
      <c r="A554" t="n">
        <v>6595</v>
      </c>
      <c r="B554" s="24" t="n">
        <v>22</v>
      </c>
      <c r="C554" s="7" t="n">
        <v>10</v>
      </c>
      <c r="D554" s="7" t="n">
        <v>0</v>
      </c>
    </row>
    <row r="555" spans="1:12">
      <c r="A555" t="s">
        <v>4</v>
      </c>
      <c r="B555" s="4" t="s">
        <v>5</v>
      </c>
      <c r="C555" s="4" t="s">
        <v>14</v>
      </c>
      <c r="D555" s="4" t="s">
        <v>10</v>
      </c>
      <c r="E555" s="4" t="s">
        <v>6</v>
      </c>
    </row>
    <row r="556" spans="1:12">
      <c r="A556" t="n">
        <v>6599</v>
      </c>
      <c r="B556" s="33" t="n">
        <v>51</v>
      </c>
      <c r="C556" s="7" t="n">
        <v>4</v>
      </c>
      <c r="D556" s="7" t="n">
        <v>82</v>
      </c>
      <c r="E556" s="7" t="s">
        <v>48</v>
      </c>
    </row>
    <row r="557" spans="1:12">
      <c r="A557" t="s">
        <v>4</v>
      </c>
      <c r="B557" s="4" t="s">
        <v>5</v>
      </c>
      <c r="C557" s="4" t="s">
        <v>10</v>
      </c>
    </row>
    <row r="558" spans="1:12">
      <c r="A558" t="n">
        <v>6612</v>
      </c>
      <c r="B558" s="25" t="n">
        <v>16</v>
      </c>
      <c r="C558" s="7" t="n">
        <v>0</v>
      </c>
    </row>
    <row r="559" spans="1:12">
      <c r="A559" t="s">
        <v>4</v>
      </c>
      <c r="B559" s="4" t="s">
        <v>5</v>
      </c>
      <c r="C559" s="4" t="s">
        <v>10</v>
      </c>
      <c r="D559" s="4" t="s">
        <v>39</v>
      </c>
      <c r="E559" s="4" t="s">
        <v>14</v>
      </c>
      <c r="F559" s="4" t="s">
        <v>14</v>
      </c>
      <c r="G559" s="4" t="s">
        <v>39</v>
      </c>
      <c r="H559" s="4" t="s">
        <v>14</v>
      </c>
      <c r="I559" s="4" t="s">
        <v>14</v>
      </c>
    </row>
    <row r="560" spans="1:12">
      <c r="A560" t="n">
        <v>6615</v>
      </c>
      <c r="B560" s="34" t="n">
        <v>26</v>
      </c>
      <c r="C560" s="7" t="n">
        <v>82</v>
      </c>
      <c r="D560" s="7" t="s">
        <v>103</v>
      </c>
      <c r="E560" s="7" t="n">
        <v>2</v>
      </c>
      <c r="F560" s="7" t="n">
        <v>3</v>
      </c>
      <c r="G560" s="7" t="s">
        <v>104</v>
      </c>
      <c r="H560" s="7" t="n">
        <v>2</v>
      </c>
      <c r="I560" s="7" t="n">
        <v>0</v>
      </c>
    </row>
    <row r="561" spans="1:9">
      <c r="A561" t="s">
        <v>4</v>
      </c>
      <c r="B561" s="4" t="s">
        <v>5</v>
      </c>
    </row>
    <row r="562" spans="1:9">
      <c r="A562" t="n">
        <v>6808</v>
      </c>
      <c r="B562" s="29" t="n">
        <v>28</v>
      </c>
    </row>
    <row r="563" spans="1:9">
      <c r="A563" t="s">
        <v>4</v>
      </c>
      <c r="B563" s="4" t="s">
        <v>5</v>
      </c>
      <c r="C563" s="4" t="s">
        <v>19</v>
      </c>
    </row>
    <row r="564" spans="1:9">
      <c r="A564" t="n">
        <v>6809</v>
      </c>
      <c r="B564" s="20" t="n">
        <v>3</v>
      </c>
      <c r="C564" s="12" t="n">
        <f t="normal" ca="1">A576</f>
        <v>0</v>
      </c>
    </row>
    <row r="565" spans="1:9">
      <c r="A565" t="s">
        <v>4</v>
      </c>
      <c r="B565" s="4" t="s">
        <v>5</v>
      </c>
      <c r="C565" s="4" t="s">
        <v>14</v>
      </c>
      <c r="D565" s="4" t="s">
        <v>10</v>
      </c>
      <c r="E565" s="4" t="s">
        <v>14</v>
      </c>
      <c r="F565" s="4" t="s">
        <v>19</v>
      </c>
    </row>
    <row r="566" spans="1:9">
      <c r="A566" t="n">
        <v>6814</v>
      </c>
      <c r="B566" s="11" t="n">
        <v>5</v>
      </c>
      <c r="C566" s="7" t="n">
        <v>30</v>
      </c>
      <c r="D566" s="7" t="n">
        <v>9715</v>
      </c>
      <c r="E566" s="7" t="n">
        <v>1</v>
      </c>
      <c r="F566" s="12" t="n">
        <f t="normal" ca="1">A570</f>
        <v>0</v>
      </c>
    </row>
    <row r="567" spans="1:9">
      <c r="A567" t="s">
        <v>4</v>
      </c>
      <c r="B567" s="4" t="s">
        <v>5</v>
      </c>
      <c r="C567" s="4" t="s">
        <v>19</v>
      </c>
    </row>
    <row r="568" spans="1:9">
      <c r="A568" t="n">
        <v>6823</v>
      </c>
      <c r="B568" s="20" t="n">
        <v>3</v>
      </c>
      <c r="C568" s="12" t="n">
        <f t="normal" ca="1">A576</f>
        <v>0</v>
      </c>
    </row>
    <row r="569" spans="1:9">
      <c r="A569" t="s">
        <v>4</v>
      </c>
      <c r="B569" s="4" t="s">
        <v>5</v>
      </c>
      <c r="C569" s="4" t="s">
        <v>14</v>
      </c>
      <c r="D569" s="4" t="s">
        <v>10</v>
      </c>
      <c r="E569" s="4" t="s">
        <v>14</v>
      </c>
      <c r="F569" s="4" t="s">
        <v>19</v>
      </c>
    </row>
    <row r="570" spans="1:9">
      <c r="A570" t="n">
        <v>6828</v>
      </c>
      <c r="B570" s="11" t="n">
        <v>5</v>
      </c>
      <c r="C570" s="7" t="n">
        <v>30</v>
      </c>
      <c r="D570" s="7" t="n">
        <v>9712</v>
      </c>
      <c r="E570" s="7" t="n">
        <v>1</v>
      </c>
      <c r="F570" s="12" t="n">
        <f t="normal" ca="1">A574</f>
        <v>0</v>
      </c>
    </row>
    <row r="571" spans="1:9">
      <c r="A571" t="s">
        <v>4</v>
      </c>
      <c r="B571" s="4" t="s">
        <v>5</v>
      </c>
      <c r="C571" s="4" t="s">
        <v>19</v>
      </c>
    </row>
    <row r="572" spans="1:9">
      <c r="A572" t="n">
        <v>6837</v>
      </c>
      <c r="B572" s="20" t="n">
        <v>3</v>
      </c>
      <c r="C572" s="12" t="n">
        <f t="normal" ca="1">A576</f>
        <v>0</v>
      </c>
    </row>
    <row r="573" spans="1:9">
      <c r="A573" t="s">
        <v>4</v>
      </c>
      <c r="B573" s="4" t="s">
        <v>5</v>
      </c>
      <c r="C573" s="4" t="s">
        <v>14</v>
      </c>
      <c r="D573" s="4" t="s">
        <v>10</v>
      </c>
      <c r="E573" s="4" t="s">
        <v>14</v>
      </c>
      <c r="F573" s="4" t="s">
        <v>19</v>
      </c>
    </row>
    <row r="574" spans="1:9">
      <c r="A574" t="n">
        <v>6842</v>
      </c>
      <c r="B574" s="11" t="n">
        <v>5</v>
      </c>
      <c r="C574" s="7" t="n">
        <v>30</v>
      </c>
      <c r="D574" s="7" t="n">
        <v>8948</v>
      </c>
      <c r="E574" s="7" t="n">
        <v>1</v>
      </c>
      <c r="F574" s="12" t="n">
        <f t="normal" ca="1">A576</f>
        <v>0</v>
      </c>
    </row>
    <row r="575" spans="1:9">
      <c r="A575" t="s">
        <v>4</v>
      </c>
      <c r="B575" s="4" t="s">
        <v>5</v>
      </c>
      <c r="C575" s="4" t="s">
        <v>14</v>
      </c>
    </row>
    <row r="576" spans="1:9">
      <c r="A576" t="n">
        <v>6851</v>
      </c>
      <c r="B576" s="31" t="n">
        <v>23</v>
      </c>
      <c r="C576" s="7" t="n">
        <v>10</v>
      </c>
    </row>
    <row r="577" spans="1:6">
      <c r="A577" t="s">
        <v>4</v>
      </c>
      <c r="B577" s="4" t="s">
        <v>5</v>
      </c>
      <c r="C577" s="4" t="s">
        <v>14</v>
      </c>
      <c r="D577" s="4" t="s">
        <v>6</v>
      </c>
    </row>
    <row r="578" spans="1:6">
      <c r="A578" t="n">
        <v>6853</v>
      </c>
      <c r="B578" s="8" t="n">
        <v>2</v>
      </c>
      <c r="C578" s="7" t="n">
        <v>10</v>
      </c>
      <c r="D578" s="7" t="s">
        <v>41</v>
      </c>
    </row>
    <row r="579" spans="1:6">
      <c r="A579" t="s">
        <v>4</v>
      </c>
      <c r="B579" s="4" t="s">
        <v>5</v>
      </c>
      <c r="C579" s="4" t="s">
        <v>14</v>
      </c>
    </row>
    <row r="580" spans="1:6">
      <c r="A580" t="n">
        <v>6876</v>
      </c>
      <c r="B580" s="15" t="n">
        <v>74</v>
      </c>
      <c r="C580" s="7" t="n">
        <v>46</v>
      </c>
    </row>
    <row r="581" spans="1:6">
      <c r="A581" t="s">
        <v>4</v>
      </c>
      <c r="B581" s="4" t="s">
        <v>5</v>
      </c>
      <c r="C581" s="4" t="s">
        <v>14</v>
      </c>
    </row>
    <row r="582" spans="1:6">
      <c r="A582" t="n">
        <v>6878</v>
      </c>
      <c r="B582" s="15" t="n">
        <v>74</v>
      </c>
      <c r="C582" s="7" t="n">
        <v>54</v>
      </c>
    </row>
    <row r="583" spans="1:6">
      <c r="A583" t="s">
        <v>4</v>
      </c>
      <c r="B583" s="4" t="s">
        <v>5</v>
      </c>
    </row>
    <row r="584" spans="1:6">
      <c r="A584" t="n">
        <v>6880</v>
      </c>
      <c r="B584" s="5" t="n">
        <v>1</v>
      </c>
    </row>
    <row r="585" spans="1:6" s="3" customFormat="1" customHeight="0">
      <c r="A585" s="3" t="s">
        <v>2</v>
      </c>
      <c r="B585" s="3" t="s">
        <v>105</v>
      </c>
    </row>
    <row r="586" spans="1:6">
      <c r="A586" t="s">
        <v>4</v>
      </c>
      <c r="B586" s="4" t="s">
        <v>5</v>
      </c>
      <c r="C586" s="4" t="s">
        <v>14</v>
      </c>
      <c r="D586" s="4" t="s">
        <v>10</v>
      </c>
      <c r="E586" s="4" t="s">
        <v>14</v>
      </c>
      <c r="F586" s="4" t="s">
        <v>14</v>
      </c>
      <c r="G586" s="4" t="s">
        <v>14</v>
      </c>
      <c r="H586" s="4" t="s">
        <v>10</v>
      </c>
      <c r="I586" s="4" t="s">
        <v>19</v>
      </c>
      <c r="J586" s="4" t="s">
        <v>10</v>
      </c>
      <c r="K586" s="4" t="s">
        <v>19</v>
      </c>
      <c r="L586" s="4" t="s">
        <v>19</v>
      </c>
    </row>
    <row r="587" spans="1:6">
      <c r="A587" t="n">
        <v>6884</v>
      </c>
      <c r="B587" s="39" t="n">
        <v>6</v>
      </c>
      <c r="C587" s="7" t="n">
        <v>33</v>
      </c>
      <c r="D587" s="7" t="n">
        <v>65534</v>
      </c>
      <c r="E587" s="7" t="n">
        <v>9</v>
      </c>
      <c r="F587" s="7" t="n">
        <v>1</v>
      </c>
      <c r="G587" s="7" t="n">
        <v>2</v>
      </c>
      <c r="H587" s="7" t="n">
        <v>3</v>
      </c>
      <c r="I587" s="12" t="n">
        <f t="normal" ca="1">A589</f>
        <v>0</v>
      </c>
      <c r="J587" s="7" t="n">
        <v>5</v>
      </c>
      <c r="K587" s="12" t="n">
        <f t="normal" ca="1">A599</f>
        <v>0</v>
      </c>
      <c r="L587" s="12" t="n">
        <f t="normal" ca="1">A613</f>
        <v>0</v>
      </c>
    </row>
    <row r="588" spans="1:6">
      <c r="A588" t="s">
        <v>4</v>
      </c>
      <c r="B588" s="4" t="s">
        <v>5</v>
      </c>
      <c r="C588" s="4" t="s">
        <v>10</v>
      </c>
      <c r="D588" s="4" t="s">
        <v>20</v>
      </c>
      <c r="E588" s="4" t="s">
        <v>20</v>
      </c>
      <c r="F588" s="4" t="s">
        <v>20</v>
      </c>
      <c r="G588" s="4" t="s">
        <v>20</v>
      </c>
    </row>
    <row r="589" spans="1:6">
      <c r="A589" t="n">
        <v>6907</v>
      </c>
      <c r="B589" s="40" t="n">
        <v>46</v>
      </c>
      <c r="C589" s="7" t="n">
        <v>65534</v>
      </c>
      <c r="D589" s="7" t="n">
        <v>-4.82000017166138</v>
      </c>
      <c r="E589" s="7" t="n">
        <v>1</v>
      </c>
      <c r="F589" s="7" t="n">
        <v>-25.1900005340576</v>
      </c>
      <c r="G589" s="7" t="n">
        <v>266</v>
      </c>
    </row>
    <row r="590" spans="1:6">
      <c r="A590" t="s">
        <v>4</v>
      </c>
      <c r="B590" s="4" t="s">
        <v>5</v>
      </c>
      <c r="C590" s="4" t="s">
        <v>14</v>
      </c>
      <c r="D590" s="4" t="s">
        <v>10</v>
      </c>
      <c r="E590" s="4" t="s">
        <v>14</v>
      </c>
      <c r="F590" s="4" t="s">
        <v>6</v>
      </c>
      <c r="G590" s="4" t="s">
        <v>6</v>
      </c>
      <c r="H590" s="4" t="s">
        <v>6</v>
      </c>
      <c r="I590" s="4" t="s">
        <v>6</v>
      </c>
      <c r="J590" s="4" t="s">
        <v>6</v>
      </c>
      <c r="K590" s="4" t="s">
        <v>6</v>
      </c>
      <c r="L590" s="4" t="s">
        <v>6</v>
      </c>
      <c r="M590" s="4" t="s">
        <v>6</v>
      </c>
      <c r="N590" s="4" t="s">
        <v>6</v>
      </c>
      <c r="O590" s="4" t="s">
        <v>6</v>
      </c>
      <c r="P590" s="4" t="s">
        <v>6</v>
      </c>
      <c r="Q590" s="4" t="s">
        <v>6</v>
      </c>
      <c r="R590" s="4" t="s">
        <v>6</v>
      </c>
      <c r="S590" s="4" t="s">
        <v>6</v>
      </c>
      <c r="T590" s="4" t="s">
        <v>6</v>
      </c>
      <c r="U590" s="4" t="s">
        <v>6</v>
      </c>
    </row>
    <row r="591" spans="1:6">
      <c r="A591" t="n">
        <v>6926</v>
      </c>
      <c r="B591" s="42" t="n">
        <v>36</v>
      </c>
      <c r="C591" s="7" t="n">
        <v>8</v>
      </c>
      <c r="D591" s="7" t="n">
        <v>65534</v>
      </c>
      <c r="E591" s="7" t="n">
        <v>0</v>
      </c>
      <c r="F591" s="7" t="s">
        <v>89</v>
      </c>
      <c r="G591" s="7" t="s">
        <v>13</v>
      </c>
      <c r="H591" s="7" t="s">
        <v>13</v>
      </c>
      <c r="I591" s="7" t="s">
        <v>13</v>
      </c>
      <c r="J591" s="7" t="s">
        <v>13</v>
      </c>
      <c r="K591" s="7" t="s">
        <v>13</v>
      </c>
      <c r="L591" s="7" t="s">
        <v>13</v>
      </c>
      <c r="M591" s="7" t="s">
        <v>13</v>
      </c>
      <c r="N591" s="7" t="s">
        <v>13</v>
      </c>
      <c r="O591" s="7" t="s">
        <v>13</v>
      </c>
      <c r="P591" s="7" t="s">
        <v>13</v>
      </c>
      <c r="Q591" s="7" t="s">
        <v>13</v>
      </c>
      <c r="R591" s="7" t="s">
        <v>13</v>
      </c>
      <c r="S591" s="7" t="s">
        <v>13</v>
      </c>
      <c r="T591" s="7" t="s">
        <v>13</v>
      </c>
      <c r="U591" s="7" t="s">
        <v>13</v>
      </c>
    </row>
    <row r="592" spans="1:6">
      <c r="A592" t="s">
        <v>4</v>
      </c>
      <c r="B592" s="4" t="s">
        <v>5</v>
      </c>
      <c r="C592" s="4" t="s">
        <v>10</v>
      </c>
      <c r="D592" s="4" t="s">
        <v>14</v>
      </c>
      <c r="E592" s="4" t="s">
        <v>6</v>
      </c>
      <c r="F592" s="4" t="s">
        <v>20</v>
      </c>
      <c r="G592" s="4" t="s">
        <v>20</v>
      </c>
      <c r="H592" s="4" t="s">
        <v>20</v>
      </c>
    </row>
    <row r="593" spans="1:21">
      <c r="A593" t="n">
        <v>6958</v>
      </c>
      <c r="B593" s="43" t="n">
        <v>48</v>
      </c>
      <c r="C593" s="7" t="n">
        <v>65534</v>
      </c>
      <c r="D593" s="7" t="n">
        <v>0</v>
      </c>
      <c r="E593" s="7" t="s">
        <v>89</v>
      </c>
      <c r="F593" s="7" t="n">
        <v>0</v>
      </c>
      <c r="G593" s="7" t="n">
        <v>1</v>
      </c>
      <c r="H593" s="7" t="n">
        <v>1.40129846432482e-45</v>
      </c>
    </row>
    <row r="594" spans="1:21">
      <c r="A594" t="s">
        <v>4</v>
      </c>
      <c r="B594" s="4" t="s">
        <v>5</v>
      </c>
      <c r="C594" s="4" t="s">
        <v>10</v>
      </c>
      <c r="D594" s="4" t="s">
        <v>9</v>
      </c>
    </row>
    <row r="595" spans="1:21">
      <c r="A595" t="n">
        <v>6986</v>
      </c>
      <c r="B595" s="44" t="n">
        <v>43</v>
      </c>
      <c r="C595" s="7" t="n">
        <v>65534</v>
      </c>
      <c r="D595" s="7" t="n">
        <v>64</v>
      </c>
    </row>
    <row r="596" spans="1:21">
      <c r="A596" t="s">
        <v>4</v>
      </c>
      <c r="B596" s="4" t="s">
        <v>5</v>
      </c>
      <c r="C596" s="4" t="s">
        <v>19</v>
      </c>
    </row>
    <row r="597" spans="1:21">
      <c r="A597" t="n">
        <v>6993</v>
      </c>
      <c r="B597" s="20" t="n">
        <v>3</v>
      </c>
      <c r="C597" s="12" t="n">
        <f t="normal" ca="1">A613</f>
        <v>0</v>
      </c>
    </row>
    <row r="598" spans="1:21">
      <c r="A598" t="s">
        <v>4</v>
      </c>
      <c r="B598" s="4" t="s">
        <v>5</v>
      </c>
      <c r="C598" s="4" t="s">
        <v>10</v>
      </c>
      <c r="D598" s="4" t="s">
        <v>20</v>
      </c>
      <c r="E598" s="4" t="s">
        <v>20</v>
      </c>
      <c r="F598" s="4" t="s">
        <v>20</v>
      </c>
      <c r="G598" s="4" t="s">
        <v>20</v>
      </c>
    </row>
    <row r="599" spans="1:21">
      <c r="A599" t="n">
        <v>6998</v>
      </c>
      <c r="B599" s="40" t="n">
        <v>46</v>
      </c>
      <c r="C599" s="7" t="n">
        <v>65534</v>
      </c>
      <c r="D599" s="7" t="n">
        <v>-10.1999998092651</v>
      </c>
      <c r="E599" s="7" t="n">
        <v>1</v>
      </c>
      <c r="F599" s="7" t="n">
        <v>-22</v>
      </c>
      <c r="G599" s="7" t="n">
        <v>90</v>
      </c>
    </row>
    <row r="600" spans="1:21">
      <c r="A600" t="s">
        <v>4</v>
      </c>
      <c r="B600" s="4" t="s">
        <v>5</v>
      </c>
      <c r="C600" s="4" t="s">
        <v>14</v>
      </c>
      <c r="D600" s="4" t="s">
        <v>10</v>
      </c>
      <c r="E600" s="4" t="s">
        <v>14</v>
      </c>
      <c r="F600" s="4" t="s">
        <v>6</v>
      </c>
      <c r="G600" s="4" t="s">
        <v>6</v>
      </c>
      <c r="H600" s="4" t="s">
        <v>6</v>
      </c>
      <c r="I600" s="4" t="s">
        <v>6</v>
      </c>
      <c r="J600" s="4" t="s">
        <v>6</v>
      </c>
      <c r="K600" s="4" t="s">
        <v>6</v>
      </c>
      <c r="L600" s="4" t="s">
        <v>6</v>
      </c>
      <c r="M600" s="4" t="s">
        <v>6</v>
      </c>
      <c r="N600" s="4" t="s">
        <v>6</v>
      </c>
      <c r="O600" s="4" t="s">
        <v>6</v>
      </c>
      <c r="P600" s="4" t="s">
        <v>6</v>
      </c>
      <c r="Q600" s="4" t="s">
        <v>6</v>
      </c>
      <c r="R600" s="4" t="s">
        <v>6</v>
      </c>
      <c r="S600" s="4" t="s">
        <v>6</v>
      </c>
      <c r="T600" s="4" t="s">
        <v>6</v>
      </c>
      <c r="U600" s="4" t="s">
        <v>6</v>
      </c>
    </row>
    <row r="601" spans="1:21">
      <c r="A601" t="n">
        <v>7017</v>
      </c>
      <c r="B601" s="42" t="n">
        <v>36</v>
      </c>
      <c r="C601" s="7" t="n">
        <v>8</v>
      </c>
      <c r="D601" s="7" t="n">
        <v>65534</v>
      </c>
      <c r="E601" s="7" t="n">
        <v>0</v>
      </c>
      <c r="F601" s="7" t="s">
        <v>89</v>
      </c>
      <c r="G601" s="7" t="s">
        <v>13</v>
      </c>
      <c r="H601" s="7" t="s">
        <v>13</v>
      </c>
      <c r="I601" s="7" t="s">
        <v>13</v>
      </c>
      <c r="J601" s="7" t="s">
        <v>13</v>
      </c>
      <c r="K601" s="7" t="s">
        <v>13</v>
      </c>
      <c r="L601" s="7" t="s">
        <v>13</v>
      </c>
      <c r="M601" s="7" t="s">
        <v>13</v>
      </c>
      <c r="N601" s="7" t="s">
        <v>13</v>
      </c>
      <c r="O601" s="7" t="s">
        <v>13</v>
      </c>
      <c r="P601" s="7" t="s">
        <v>13</v>
      </c>
      <c r="Q601" s="7" t="s">
        <v>13</v>
      </c>
      <c r="R601" s="7" t="s">
        <v>13</v>
      </c>
      <c r="S601" s="7" t="s">
        <v>13</v>
      </c>
      <c r="T601" s="7" t="s">
        <v>13</v>
      </c>
      <c r="U601" s="7" t="s">
        <v>13</v>
      </c>
    </row>
    <row r="602" spans="1:21">
      <c r="A602" t="s">
        <v>4</v>
      </c>
      <c r="B602" s="4" t="s">
        <v>5</v>
      </c>
      <c r="C602" s="4" t="s">
        <v>10</v>
      </c>
      <c r="D602" s="4" t="s">
        <v>14</v>
      </c>
      <c r="E602" s="4" t="s">
        <v>6</v>
      </c>
      <c r="F602" s="4" t="s">
        <v>20</v>
      </c>
      <c r="G602" s="4" t="s">
        <v>20</v>
      </c>
      <c r="H602" s="4" t="s">
        <v>20</v>
      </c>
    </row>
    <row r="603" spans="1:21">
      <c r="A603" t="n">
        <v>7049</v>
      </c>
      <c r="B603" s="43" t="n">
        <v>48</v>
      </c>
      <c r="C603" s="7" t="n">
        <v>65534</v>
      </c>
      <c r="D603" s="7" t="n">
        <v>0</v>
      </c>
      <c r="E603" s="7" t="s">
        <v>89</v>
      </c>
      <c r="F603" s="7" t="n">
        <v>0</v>
      </c>
      <c r="G603" s="7" t="n">
        <v>1</v>
      </c>
      <c r="H603" s="7" t="n">
        <v>1.40129846432482e-45</v>
      </c>
    </row>
    <row r="604" spans="1:21">
      <c r="A604" t="s">
        <v>4</v>
      </c>
      <c r="B604" s="4" t="s">
        <v>5</v>
      </c>
      <c r="C604" s="4" t="s">
        <v>10</v>
      </c>
      <c r="D604" s="4" t="s">
        <v>9</v>
      </c>
    </row>
    <row r="605" spans="1:21">
      <c r="A605" t="n">
        <v>7077</v>
      </c>
      <c r="B605" s="44" t="n">
        <v>43</v>
      </c>
      <c r="C605" s="7" t="n">
        <v>65534</v>
      </c>
      <c r="D605" s="7" t="n">
        <v>64</v>
      </c>
    </row>
    <row r="606" spans="1:21">
      <c r="A606" t="s">
        <v>4</v>
      </c>
      <c r="B606" s="4" t="s">
        <v>5</v>
      </c>
      <c r="C606" s="4" t="s">
        <v>10</v>
      </c>
    </row>
    <row r="607" spans="1:21">
      <c r="A607" t="n">
        <v>7084</v>
      </c>
      <c r="B607" s="25" t="n">
        <v>16</v>
      </c>
      <c r="C607" s="7" t="n">
        <v>0</v>
      </c>
    </row>
    <row r="608" spans="1:21">
      <c r="A608" t="s">
        <v>4</v>
      </c>
      <c r="B608" s="4" t="s">
        <v>5</v>
      </c>
      <c r="C608" s="4" t="s">
        <v>10</v>
      </c>
      <c r="D608" s="4" t="s">
        <v>10</v>
      </c>
      <c r="E608" s="4" t="s">
        <v>10</v>
      </c>
    </row>
    <row r="609" spans="1:21">
      <c r="A609" t="n">
        <v>7087</v>
      </c>
      <c r="B609" s="46" t="n">
        <v>61</v>
      </c>
      <c r="C609" s="7" t="n">
        <v>65534</v>
      </c>
      <c r="D609" s="7" t="n">
        <v>7008</v>
      </c>
      <c r="E609" s="7" t="n">
        <v>0</v>
      </c>
    </row>
    <row r="610" spans="1:21">
      <c r="A610" t="s">
        <v>4</v>
      </c>
      <c r="B610" s="4" t="s">
        <v>5</v>
      </c>
      <c r="C610" s="4" t="s">
        <v>19</v>
      </c>
    </row>
    <row r="611" spans="1:21">
      <c r="A611" t="n">
        <v>7094</v>
      </c>
      <c r="B611" s="20" t="n">
        <v>3</v>
      </c>
      <c r="C611" s="12" t="n">
        <f t="normal" ca="1">A613</f>
        <v>0</v>
      </c>
    </row>
    <row r="612" spans="1:21">
      <c r="A612" t="s">
        <v>4</v>
      </c>
      <c r="B612" s="4" t="s">
        <v>5</v>
      </c>
    </row>
    <row r="613" spans="1:21">
      <c r="A613" t="n">
        <v>7099</v>
      </c>
      <c r="B613" s="5" t="n">
        <v>1</v>
      </c>
    </row>
    <row r="614" spans="1:21" s="3" customFormat="1" customHeight="0">
      <c r="A614" s="3" t="s">
        <v>2</v>
      </c>
      <c r="B614" s="3" t="s">
        <v>106</v>
      </c>
    </row>
    <row r="615" spans="1:21">
      <c r="A615" t="s">
        <v>4</v>
      </c>
      <c r="B615" s="4" t="s">
        <v>5</v>
      </c>
      <c r="C615" s="4" t="s">
        <v>14</v>
      </c>
      <c r="D615" s="16" t="s">
        <v>25</v>
      </c>
      <c r="E615" s="4" t="s">
        <v>5</v>
      </c>
      <c r="F615" s="4" t="s">
        <v>10</v>
      </c>
      <c r="G615" s="16" t="s">
        <v>26</v>
      </c>
      <c r="H615" s="4" t="s">
        <v>14</v>
      </c>
      <c r="I615" s="4" t="s">
        <v>14</v>
      </c>
      <c r="J615" s="4" t="s">
        <v>10</v>
      </c>
      <c r="K615" s="4" t="s">
        <v>14</v>
      </c>
      <c r="L615" s="4" t="s">
        <v>14</v>
      </c>
      <c r="M615" s="4" t="s">
        <v>10</v>
      </c>
      <c r="N615" s="4" t="s">
        <v>14</v>
      </c>
      <c r="O615" s="4" t="s">
        <v>14</v>
      </c>
      <c r="P615" s="4" t="s">
        <v>14</v>
      </c>
      <c r="Q615" s="4" t="s">
        <v>19</v>
      </c>
    </row>
    <row r="616" spans="1:21">
      <c r="A616" t="n">
        <v>7100</v>
      </c>
      <c r="B616" s="11" t="n">
        <v>5</v>
      </c>
      <c r="C616" s="7" t="n">
        <v>28</v>
      </c>
      <c r="D616" s="16" t="s">
        <v>3</v>
      </c>
      <c r="E616" s="47" t="n">
        <v>152</v>
      </c>
      <c r="F616" s="7" t="n">
        <v>14</v>
      </c>
      <c r="G616" s="16" t="s">
        <v>3</v>
      </c>
      <c r="H616" s="7" t="n">
        <v>8</v>
      </c>
      <c r="I616" s="7" t="n">
        <v>30</v>
      </c>
      <c r="J616" s="7" t="n">
        <v>9714</v>
      </c>
      <c r="K616" s="7" t="n">
        <v>9</v>
      </c>
      <c r="L616" s="7" t="n">
        <v>30</v>
      </c>
      <c r="M616" s="7" t="n">
        <v>9720</v>
      </c>
      <c r="N616" s="7" t="n">
        <v>8</v>
      </c>
      <c r="O616" s="7" t="n">
        <v>9</v>
      </c>
      <c r="P616" s="7" t="n">
        <v>1</v>
      </c>
      <c r="Q616" s="12" t="n">
        <f t="normal" ca="1">A656</f>
        <v>0</v>
      </c>
    </row>
    <row r="617" spans="1:21">
      <c r="A617" t="s">
        <v>4</v>
      </c>
      <c r="B617" s="4" t="s">
        <v>5</v>
      </c>
      <c r="C617" s="4" t="s">
        <v>10</v>
      </c>
      <c r="D617" s="4" t="s">
        <v>14</v>
      </c>
      <c r="E617" s="4" t="s">
        <v>14</v>
      </c>
      <c r="F617" s="4" t="s">
        <v>6</v>
      </c>
    </row>
    <row r="618" spans="1:21">
      <c r="A618" t="n">
        <v>7120</v>
      </c>
      <c r="B618" s="45" t="n">
        <v>20</v>
      </c>
      <c r="C618" s="7" t="n">
        <v>65534</v>
      </c>
      <c r="D618" s="7" t="n">
        <v>3</v>
      </c>
      <c r="E618" s="7" t="n">
        <v>10</v>
      </c>
      <c r="F618" s="7" t="s">
        <v>66</v>
      </c>
    </row>
    <row r="619" spans="1:21">
      <c r="A619" t="s">
        <v>4</v>
      </c>
      <c r="B619" s="4" t="s">
        <v>5</v>
      </c>
      <c r="C619" s="4" t="s">
        <v>10</v>
      </c>
    </row>
    <row r="620" spans="1:21">
      <c r="A620" t="n">
        <v>7141</v>
      </c>
      <c r="B620" s="25" t="n">
        <v>16</v>
      </c>
      <c r="C620" s="7" t="n">
        <v>0</v>
      </c>
    </row>
    <row r="621" spans="1:21">
      <c r="A621" t="s">
        <v>4</v>
      </c>
      <c r="B621" s="4" t="s">
        <v>5</v>
      </c>
      <c r="C621" s="4" t="s">
        <v>14</v>
      </c>
      <c r="D621" s="4" t="s">
        <v>10</v>
      </c>
    </row>
    <row r="622" spans="1:21">
      <c r="A622" t="n">
        <v>7144</v>
      </c>
      <c r="B622" s="24" t="n">
        <v>22</v>
      </c>
      <c r="C622" s="7" t="n">
        <v>10</v>
      </c>
      <c r="D622" s="7" t="n">
        <v>0</v>
      </c>
    </row>
    <row r="623" spans="1:21">
      <c r="A623" t="s">
        <v>4</v>
      </c>
      <c r="B623" s="4" t="s">
        <v>5</v>
      </c>
      <c r="C623" s="4" t="s">
        <v>14</v>
      </c>
      <c r="D623" s="4" t="s">
        <v>10</v>
      </c>
      <c r="E623" s="4" t="s">
        <v>6</v>
      </c>
    </row>
    <row r="624" spans="1:21">
      <c r="A624" t="n">
        <v>7148</v>
      </c>
      <c r="B624" s="33" t="n">
        <v>51</v>
      </c>
      <c r="C624" s="7" t="n">
        <v>4</v>
      </c>
      <c r="D624" s="7" t="n">
        <v>65534</v>
      </c>
      <c r="E624" s="7" t="s">
        <v>107</v>
      </c>
    </row>
    <row r="625" spans="1:17">
      <c r="A625" t="s">
        <v>4</v>
      </c>
      <c r="B625" s="4" t="s">
        <v>5</v>
      </c>
      <c r="C625" s="4" t="s">
        <v>10</v>
      </c>
    </row>
    <row r="626" spans="1:17">
      <c r="A626" t="n">
        <v>7161</v>
      </c>
      <c r="B626" s="25" t="n">
        <v>16</v>
      </c>
      <c r="C626" s="7" t="n">
        <v>0</v>
      </c>
    </row>
    <row r="627" spans="1:17">
      <c r="A627" t="s">
        <v>4</v>
      </c>
      <c r="B627" s="4" t="s">
        <v>5</v>
      </c>
      <c r="C627" s="4" t="s">
        <v>10</v>
      </c>
      <c r="D627" s="4" t="s">
        <v>39</v>
      </c>
      <c r="E627" s="4" t="s">
        <v>14</v>
      </c>
      <c r="F627" s="4" t="s">
        <v>14</v>
      </c>
      <c r="G627" s="4" t="s">
        <v>39</v>
      </c>
      <c r="H627" s="4" t="s">
        <v>14</v>
      </c>
      <c r="I627" s="4" t="s">
        <v>14</v>
      </c>
      <c r="J627" s="4" t="s">
        <v>39</v>
      </c>
      <c r="K627" s="4" t="s">
        <v>14</v>
      </c>
      <c r="L627" s="4" t="s">
        <v>14</v>
      </c>
      <c r="M627" s="4" t="s">
        <v>39</v>
      </c>
      <c r="N627" s="4" t="s">
        <v>14</v>
      </c>
      <c r="O627" s="4" t="s">
        <v>14</v>
      </c>
    </row>
    <row r="628" spans="1:17">
      <c r="A628" t="n">
        <v>7164</v>
      </c>
      <c r="B628" s="34" t="n">
        <v>26</v>
      </c>
      <c r="C628" s="7" t="n">
        <v>65534</v>
      </c>
      <c r="D628" s="7" t="s">
        <v>108</v>
      </c>
      <c r="E628" s="7" t="n">
        <v>2</v>
      </c>
      <c r="F628" s="7" t="n">
        <v>3</v>
      </c>
      <c r="G628" s="7" t="s">
        <v>109</v>
      </c>
      <c r="H628" s="7" t="n">
        <v>2</v>
      </c>
      <c r="I628" s="7" t="n">
        <v>3</v>
      </c>
      <c r="J628" s="7" t="s">
        <v>110</v>
      </c>
      <c r="K628" s="7" t="n">
        <v>2</v>
      </c>
      <c r="L628" s="7" t="n">
        <v>3</v>
      </c>
      <c r="M628" s="7" t="s">
        <v>111</v>
      </c>
      <c r="N628" s="7" t="n">
        <v>2</v>
      </c>
      <c r="O628" s="7" t="n">
        <v>0</v>
      </c>
    </row>
    <row r="629" spans="1:17">
      <c r="A629" t="s">
        <v>4</v>
      </c>
      <c r="B629" s="4" t="s">
        <v>5</v>
      </c>
    </row>
    <row r="630" spans="1:17">
      <c r="A630" t="n">
        <v>7519</v>
      </c>
      <c r="B630" s="29" t="n">
        <v>28</v>
      </c>
    </row>
    <row r="631" spans="1:17">
      <c r="A631" t="s">
        <v>4</v>
      </c>
      <c r="B631" s="4" t="s">
        <v>5</v>
      </c>
      <c r="C631" s="4" t="s">
        <v>14</v>
      </c>
      <c r="D631" s="4" t="s">
        <v>10</v>
      </c>
      <c r="E631" s="4" t="s">
        <v>20</v>
      </c>
    </row>
    <row r="632" spans="1:17">
      <c r="A632" t="n">
        <v>7520</v>
      </c>
      <c r="B632" s="36" t="n">
        <v>58</v>
      </c>
      <c r="C632" s="7" t="n">
        <v>0</v>
      </c>
      <c r="D632" s="7" t="n">
        <v>300</v>
      </c>
      <c r="E632" s="7" t="n">
        <v>0.300000011920929</v>
      </c>
    </row>
    <row r="633" spans="1:17">
      <c r="A633" t="s">
        <v>4</v>
      </c>
      <c r="B633" s="4" t="s">
        <v>5</v>
      </c>
      <c r="C633" s="4" t="s">
        <v>14</v>
      </c>
      <c r="D633" s="4" t="s">
        <v>10</v>
      </c>
    </row>
    <row r="634" spans="1:17">
      <c r="A634" t="n">
        <v>7528</v>
      </c>
      <c r="B634" s="36" t="n">
        <v>58</v>
      </c>
      <c r="C634" s="7" t="n">
        <v>255</v>
      </c>
      <c r="D634" s="7" t="n">
        <v>0</v>
      </c>
    </row>
    <row r="635" spans="1:17">
      <c r="A635" t="s">
        <v>4</v>
      </c>
      <c r="B635" s="4" t="s">
        <v>5</v>
      </c>
      <c r="C635" s="4" t="s">
        <v>14</v>
      </c>
      <c r="D635" s="4" t="s">
        <v>10</v>
      </c>
      <c r="E635" s="4" t="s">
        <v>20</v>
      </c>
      <c r="F635" s="4" t="s">
        <v>10</v>
      </c>
      <c r="G635" s="4" t="s">
        <v>9</v>
      </c>
      <c r="H635" s="4" t="s">
        <v>9</v>
      </c>
      <c r="I635" s="4" t="s">
        <v>10</v>
      </c>
      <c r="J635" s="4" t="s">
        <v>10</v>
      </c>
      <c r="K635" s="4" t="s">
        <v>9</v>
      </c>
      <c r="L635" s="4" t="s">
        <v>9</v>
      </c>
      <c r="M635" s="4" t="s">
        <v>9</v>
      </c>
      <c r="N635" s="4" t="s">
        <v>9</v>
      </c>
      <c r="O635" s="4" t="s">
        <v>6</v>
      </c>
    </row>
    <row r="636" spans="1:17">
      <c r="A636" t="n">
        <v>7532</v>
      </c>
      <c r="B636" s="26" t="n">
        <v>50</v>
      </c>
      <c r="C636" s="7" t="n">
        <v>0</v>
      </c>
      <c r="D636" s="7" t="n">
        <v>12010</v>
      </c>
      <c r="E636" s="7" t="n">
        <v>1</v>
      </c>
      <c r="F636" s="7" t="n">
        <v>0</v>
      </c>
      <c r="G636" s="7" t="n">
        <v>0</v>
      </c>
      <c r="H636" s="7" t="n">
        <v>0</v>
      </c>
      <c r="I636" s="7" t="n">
        <v>0</v>
      </c>
      <c r="J636" s="7" t="n">
        <v>65533</v>
      </c>
      <c r="K636" s="7" t="n">
        <v>0</v>
      </c>
      <c r="L636" s="7" t="n">
        <v>0</v>
      </c>
      <c r="M636" s="7" t="n">
        <v>0</v>
      </c>
      <c r="N636" s="7" t="n">
        <v>0</v>
      </c>
      <c r="O636" s="7" t="s">
        <v>13</v>
      </c>
    </row>
    <row r="637" spans="1:17">
      <c r="A637" t="s">
        <v>4</v>
      </c>
      <c r="B637" s="4" t="s">
        <v>5</v>
      </c>
      <c r="C637" s="4" t="s">
        <v>14</v>
      </c>
      <c r="D637" s="4" t="s">
        <v>10</v>
      </c>
      <c r="E637" s="4" t="s">
        <v>10</v>
      </c>
      <c r="F637" s="4" t="s">
        <v>10</v>
      </c>
      <c r="G637" s="4" t="s">
        <v>10</v>
      </c>
      <c r="H637" s="4" t="s">
        <v>14</v>
      </c>
    </row>
    <row r="638" spans="1:17">
      <c r="A638" t="n">
        <v>7571</v>
      </c>
      <c r="B638" s="27" t="n">
        <v>25</v>
      </c>
      <c r="C638" s="7" t="n">
        <v>5</v>
      </c>
      <c r="D638" s="7" t="n">
        <v>65535</v>
      </c>
      <c r="E638" s="7" t="n">
        <v>65535</v>
      </c>
      <c r="F638" s="7" t="n">
        <v>65535</v>
      </c>
      <c r="G638" s="7" t="n">
        <v>65535</v>
      </c>
      <c r="H638" s="7" t="n">
        <v>0</v>
      </c>
    </row>
    <row r="639" spans="1:17">
      <c r="A639" t="s">
        <v>4</v>
      </c>
      <c r="B639" s="4" t="s">
        <v>5</v>
      </c>
      <c r="C639" s="4" t="s">
        <v>10</v>
      </c>
      <c r="D639" s="4" t="s">
        <v>39</v>
      </c>
      <c r="E639" s="4" t="s">
        <v>14</v>
      </c>
      <c r="F639" s="4" t="s">
        <v>14</v>
      </c>
      <c r="G639" s="4" t="s">
        <v>10</v>
      </c>
      <c r="H639" s="4" t="s">
        <v>14</v>
      </c>
      <c r="I639" s="4" t="s">
        <v>39</v>
      </c>
      <c r="J639" s="4" t="s">
        <v>14</v>
      </c>
      <c r="K639" s="4" t="s">
        <v>14</v>
      </c>
      <c r="L639" s="4" t="s">
        <v>14</v>
      </c>
    </row>
    <row r="640" spans="1:17">
      <c r="A640" t="n">
        <v>7582</v>
      </c>
      <c r="B640" s="28" t="n">
        <v>24</v>
      </c>
      <c r="C640" s="7" t="n">
        <v>65533</v>
      </c>
      <c r="D640" s="7" t="s">
        <v>112</v>
      </c>
      <c r="E640" s="7" t="n">
        <v>12</v>
      </c>
      <c r="F640" s="7" t="n">
        <v>16</v>
      </c>
      <c r="G640" s="7" t="n">
        <v>3036</v>
      </c>
      <c r="H640" s="7" t="n">
        <v>7</v>
      </c>
      <c r="I640" s="7" t="s">
        <v>52</v>
      </c>
      <c r="J640" s="7" t="n">
        <v>6</v>
      </c>
      <c r="K640" s="7" t="n">
        <v>2</v>
      </c>
      <c r="L640" s="7" t="n">
        <v>0</v>
      </c>
    </row>
    <row r="641" spans="1:15">
      <c r="A641" t="s">
        <v>4</v>
      </c>
      <c r="B641" s="4" t="s">
        <v>5</v>
      </c>
    </row>
    <row r="642" spans="1:15">
      <c r="A642" t="n">
        <v>7618</v>
      </c>
      <c r="B642" s="29" t="n">
        <v>28</v>
      </c>
    </row>
    <row r="643" spans="1:15">
      <c r="A643" t="s">
        <v>4</v>
      </c>
      <c r="B643" s="4" t="s">
        <v>5</v>
      </c>
      <c r="C643" s="4" t="s">
        <v>14</v>
      </c>
    </row>
    <row r="644" spans="1:15">
      <c r="A644" t="n">
        <v>7619</v>
      </c>
      <c r="B644" s="30" t="n">
        <v>27</v>
      </c>
      <c r="C644" s="7" t="n">
        <v>0</v>
      </c>
    </row>
    <row r="645" spans="1:15">
      <c r="A645" t="s">
        <v>4</v>
      </c>
      <c r="B645" s="4" t="s">
        <v>5</v>
      </c>
      <c r="C645" s="4" t="s">
        <v>14</v>
      </c>
      <c r="D645" s="4" t="s">
        <v>10</v>
      </c>
      <c r="E645" s="4" t="s">
        <v>10</v>
      </c>
      <c r="F645" s="4" t="s">
        <v>10</v>
      </c>
      <c r="G645" s="4" t="s">
        <v>10</v>
      </c>
      <c r="H645" s="4" t="s">
        <v>14</v>
      </c>
    </row>
    <row r="646" spans="1:15">
      <c r="A646" t="n">
        <v>7621</v>
      </c>
      <c r="B646" s="27" t="n">
        <v>25</v>
      </c>
      <c r="C646" s="7" t="n">
        <v>5</v>
      </c>
      <c r="D646" s="7" t="n">
        <v>65535</v>
      </c>
      <c r="E646" s="7" t="n">
        <v>65535</v>
      </c>
      <c r="F646" s="7" t="n">
        <v>65535</v>
      </c>
      <c r="G646" s="7" t="n">
        <v>65535</v>
      </c>
      <c r="H646" s="7" t="n">
        <v>0</v>
      </c>
    </row>
    <row r="647" spans="1:15">
      <c r="A647" t="s">
        <v>4</v>
      </c>
      <c r="B647" s="4" t="s">
        <v>5</v>
      </c>
      <c r="C647" s="4" t="s">
        <v>10</v>
      </c>
    </row>
    <row r="648" spans="1:15">
      <c r="A648" t="n">
        <v>7632</v>
      </c>
      <c r="B648" s="48" t="n">
        <v>141</v>
      </c>
      <c r="C648" s="7" t="n">
        <v>14</v>
      </c>
    </row>
    <row r="649" spans="1:15">
      <c r="A649" t="s">
        <v>4</v>
      </c>
      <c r="B649" s="4" t="s">
        <v>5</v>
      </c>
      <c r="C649" s="4" t="s">
        <v>14</v>
      </c>
      <c r="D649" s="4" t="s">
        <v>10</v>
      </c>
      <c r="E649" s="4" t="s">
        <v>20</v>
      </c>
    </row>
    <row r="650" spans="1:15">
      <c r="A650" t="n">
        <v>7635</v>
      </c>
      <c r="B650" s="36" t="n">
        <v>58</v>
      </c>
      <c r="C650" s="7" t="n">
        <v>100</v>
      </c>
      <c r="D650" s="7" t="n">
        <v>300</v>
      </c>
      <c r="E650" s="7" t="n">
        <v>0.300000011920929</v>
      </c>
    </row>
    <row r="651" spans="1:15">
      <c r="A651" t="s">
        <v>4</v>
      </c>
      <c r="B651" s="4" t="s">
        <v>5</v>
      </c>
      <c r="C651" s="4" t="s">
        <v>14</v>
      </c>
      <c r="D651" s="4" t="s">
        <v>10</v>
      </c>
    </row>
    <row r="652" spans="1:15">
      <c r="A652" t="n">
        <v>7643</v>
      </c>
      <c r="B652" s="36" t="n">
        <v>58</v>
      </c>
      <c r="C652" s="7" t="n">
        <v>255</v>
      </c>
      <c r="D652" s="7" t="n">
        <v>0</v>
      </c>
    </row>
    <row r="653" spans="1:15">
      <c r="A653" t="s">
        <v>4</v>
      </c>
      <c r="B653" s="4" t="s">
        <v>5</v>
      </c>
      <c r="C653" s="4" t="s">
        <v>19</v>
      </c>
    </row>
    <row r="654" spans="1:15">
      <c r="A654" t="n">
        <v>7647</v>
      </c>
      <c r="B654" s="20" t="n">
        <v>3</v>
      </c>
      <c r="C654" s="12" t="n">
        <f t="normal" ca="1">A734</f>
        <v>0</v>
      </c>
    </row>
    <row r="655" spans="1:15">
      <c r="A655" t="s">
        <v>4</v>
      </c>
      <c r="B655" s="4" t="s">
        <v>5</v>
      </c>
      <c r="C655" s="4" t="s">
        <v>14</v>
      </c>
      <c r="D655" s="4" t="s">
        <v>10</v>
      </c>
      <c r="E655" s="4" t="s">
        <v>14</v>
      </c>
      <c r="F655" s="4" t="s">
        <v>19</v>
      </c>
    </row>
    <row r="656" spans="1:15">
      <c r="A656" t="n">
        <v>7652</v>
      </c>
      <c r="B656" s="11" t="n">
        <v>5</v>
      </c>
      <c r="C656" s="7" t="n">
        <v>30</v>
      </c>
      <c r="D656" s="7" t="n">
        <v>10225</v>
      </c>
      <c r="E656" s="7" t="n">
        <v>1</v>
      </c>
      <c r="F656" s="12" t="n">
        <f t="normal" ca="1">A660</f>
        <v>0</v>
      </c>
    </row>
    <row r="657" spans="1:8">
      <c r="A657" t="s">
        <v>4</v>
      </c>
      <c r="B657" s="4" t="s">
        <v>5</v>
      </c>
      <c r="C657" s="4" t="s">
        <v>19</v>
      </c>
    </row>
    <row r="658" spans="1:8">
      <c r="A658" t="n">
        <v>7661</v>
      </c>
      <c r="B658" s="20" t="n">
        <v>3</v>
      </c>
      <c r="C658" s="12" t="n">
        <f t="normal" ca="1">A734</f>
        <v>0</v>
      </c>
    </row>
    <row r="659" spans="1:8">
      <c r="A659" t="s">
        <v>4</v>
      </c>
      <c r="B659" s="4" t="s">
        <v>5</v>
      </c>
      <c r="C659" s="4" t="s">
        <v>14</v>
      </c>
      <c r="D659" s="4" t="s">
        <v>10</v>
      </c>
      <c r="E659" s="4" t="s">
        <v>14</v>
      </c>
      <c r="F659" s="4" t="s">
        <v>19</v>
      </c>
    </row>
    <row r="660" spans="1:8">
      <c r="A660" t="n">
        <v>7666</v>
      </c>
      <c r="B660" s="11" t="n">
        <v>5</v>
      </c>
      <c r="C660" s="7" t="n">
        <v>30</v>
      </c>
      <c r="D660" s="7" t="n">
        <v>9724</v>
      </c>
      <c r="E660" s="7" t="n">
        <v>1</v>
      </c>
      <c r="F660" s="12" t="n">
        <f t="normal" ca="1">A692</f>
        <v>0</v>
      </c>
    </row>
    <row r="661" spans="1:8">
      <c r="A661" t="s">
        <v>4</v>
      </c>
      <c r="B661" s="4" t="s">
        <v>5</v>
      </c>
      <c r="C661" s="4" t="s">
        <v>10</v>
      </c>
      <c r="D661" s="4" t="s">
        <v>14</v>
      </c>
      <c r="E661" s="4" t="s">
        <v>14</v>
      </c>
      <c r="F661" s="4" t="s">
        <v>6</v>
      </c>
    </row>
    <row r="662" spans="1:8">
      <c r="A662" t="n">
        <v>7675</v>
      </c>
      <c r="B662" s="45" t="n">
        <v>20</v>
      </c>
      <c r="C662" s="7" t="n">
        <v>65534</v>
      </c>
      <c r="D662" s="7" t="n">
        <v>3</v>
      </c>
      <c r="E662" s="7" t="n">
        <v>10</v>
      </c>
      <c r="F662" s="7" t="s">
        <v>66</v>
      </c>
    </row>
    <row r="663" spans="1:8">
      <c r="A663" t="s">
        <v>4</v>
      </c>
      <c r="B663" s="4" t="s">
        <v>5</v>
      </c>
      <c r="C663" s="4" t="s">
        <v>10</v>
      </c>
    </row>
    <row r="664" spans="1:8">
      <c r="A664" t="n">
        <v>7696</v>
      </c>
      <c r="B664" s="25" t="n">
        <v>16</v>
      </c>
      <c r="C664" s="7" t="n">
        <v>0</v>
      </c>
    </row>
    <row r="665" spans="1:8">
      <c r="A665" t="s">
        <v>4</v>
      </c>
      <c r="B665" s="4" t="s">
        <v>5</v>
      </c>
      <c r="C665" s="4" t="s">
        <v>14</v>
      </c>
      <c r="D665" s="4" t="s">
        <v>10</v>
      </c>
    </row>
    <row r="666" spans="1:8">
      <c r="A666" t="n">
        <v>7699</v>
      </c>
      <c r="B666" s="24" t="n">
        <v>22</v>
      </c>
      <c r="C666" s="7" t="n">
        <v>10</v>
      </c>
      <c r="D666" s="7" t="n">
        <v>0</v>
      </c>
    </row>
    <row r="667" spans="1:8">
      <c r="A667" t="s">
        <v>4</v>
      </c>
      <c r="B667" s="4" t="s">
        <v>5</v>
      </c>
      <c r="C667" s="4" t="s">
        <v>14</v>
      </c>
      <c r="D667" s="4" t="s">
        <v>10</v>
      </c>
      <c r="E667" s="4" t="s">
        <v>14</v>
      </c>
      <c r="F667" s="4" t="s">
        <v>14</v>
      </c>
      <c r="G667" s="4" t="s">
        <v>19</v>
      </c>
    </row>
    <row r="668" spans="1:8">
      <c r="A668" t="n">
        <v>7703</v>
      </c>
      <c r="B668" s="11" t="n">
        <v>5</v>
      </c>
      <c r="C668" s="7" t="n">
        <v>30</v>
      </c>
      <c r="D668" s="7" t="n">
        <v>2</v>
      </c>
      <c r="E668" s="7" t="n">
        <v>8</v>
      </c>
      <c r="F668" s="7" t="n">
        <v>1</v>
      </c>
      <c r="G668" s="12" t="n">
        <f t="normal" ca="1">A682</f>
        <v>0</v>
      </c>
    </row>
    <row r="669" spans="1:8">
      <c r="A669" t="s">
        <v>4</v>
      </c>
      <c r="B669" s="4" t="s">
        <v>5</v>
      </c>
      <c r="C669" s="4" t="s">
        <v>14</v>
      </c>
      <c r="D669" s="4" t="s">
        <v>10</v>
      </c>
      <c r="E669" s="4" t="s">
        <v>6</v>
      </c>
    </row>
    <row r="670" spans="1:8">
      <c r="A670" t="n">
        <v>7713</v>
      </c>
      <c r="B670" s="33" t="n">
        <v>51</v>
      </c>
      <c r="C670" s="7" t="n">
        <v>4</v>
      </c>
      <c r="D670" s="7" t="n">
        <v>5900</v>
      </c>
      <c r="E670" s="7" t="s">
        <v>48</v>
      </c>
    </row>
    <row r="671" spans="1:8">
      <c r="A671" t="s">
        <v>4</v>
      </c>
      <c r="B671" s="4" t="s">
        <v>5</v>
      </c>
      <c r="C671" s="4" t="s">
        <v>10</v>
      </c>
    </row>
    <row r="672" spans="1:8">
      <c r="A672" t="n">
        <v>7726</v>
      </c>
      <c r="B672" s="25" t="n">
        <v>16</v>
      </c>
      <c r="C672" s="7" t="n">
        <v>0</v>
      </c>
    </row>
    <row r="673" spans="1:7">
      <c r="A673" t="s">
        <v>4</v>
      </c>
      <c r="B673" s="4" t="s">
        <v>5</v>
      </c>
      <c r="C673" s="4" t="s">
        <v>10</v>
      </c>
      <c r="D673" s="4" t="s">
        <v>39</v>
      </c>
      <c r="E673" s="4" t="s">
        <v>14</v>
      </c>
      <c r="F673" s="4" t="s">
        <v>14</v>
      </c>
      <c r="G673" s="4" t="s">
        <v>39</v>
      </c>
      <c r="H673" s="4" t="s">
        <v>14</v>
      </c>
      <c r="I673" s="4" t="s">
        <v>14</v>
      </c>
      <c r="J673" s="4" t="s">
        <v>39</v>
      </c>
      <c r="K673" s="4" t="s">
        <v>14</v>
      </c>
      <c r="L673" s="4" t="s">
        <v>14</v>
      </c>
      <c r="M673" s="4" t="s">
        <v>39</v>
      </c>
      <c r="N673" s="4" t="s">
        <v>14</v>
      </c>
      <c r="O673" s="4" t="s">
        <v>14</v>
      </c>
    </row>
    <row r="674" spans="1:7">
      <c r="A674" t="n">
        <v>7729</v>
      </c>
      <c r="B674" s="34" t="n">
        <v>26</v>
      </c>
      <c r="C674" s="7" t="n">
        <v>5900</v>
      </c>
      <c r="D674" s="7" t="s">
        <v>113</v>
      </c>
      <c r="E674" s="7" t="n">
        <v>2</v>
      </c>
      <c r="F674" s="7" t="n">
        <v>3</v>
      </c>
      <c r="G674" s="7" t="s">
        <v>114</v>
      </c>
      <c r="H674" s="7" t="n">
        <v>2</v>
      </c>
      <c r="I674" s="7" t="n">
        <v>3</v>
      </c>
      <c r="J674" s="7" t="s">
        <v>115</v>
      </c>
      <c r="K674" s="7" t="n">
        <v>2</v>
      </c>
      <c r="L674" s="7" t="n">
        <v>3</v>
      </c>
      <c r="M674" s="7" t="s">
        <v>116</v>
      </c>
      <c r="N674" s="7" t="n">
        <v>2</v>
      </c>
      <c r="O674" s="7" t="n">
        <v>0</v>
      </c>
    </row>
    <row r="675" spans="1:7">
      <c r="A675" t="s">
        <v>4</v>
      </c>
      <c r="B675" s="4" t="s">
        <v>5</v>
      </c>
    </row>
    <row r="676" spans="1:7">
      <c r="A676" t="n">
        <v>8098</v>
      </c>
      <c r="B676" s="29" t="n">
        <v>28</v>
      </c>
    </row>
    <row r="677" spans="1:7">
      <c r="A677" t="s">
        <v>4</v>
      </c>
      <c r="B677" s="4" t="s">
        <v>5</v>
      </c>
      <c r="C677" s="4" t="s">
        <v>10</v>
      </c>
    </row>
    <row r="678" spans="1:7">
      <c r="A678" t="n">
        <v>8099</v>
      </c>
      <c r="B678" s="10" t="n">
        <v>12</v>
      </c>
      <c r="C678" s="7" t="n">
        <v>2</v>
      </c>
    </row>
    <row r="679" spans="1:7">
      <c r="A679" t="s">
        <v>4</v>
      </c>
      <c r="B679" s="4" t="s">
        <v>5</v>
      </c>
      <c r="C679" s="4" t="s">
        <v>19</v>
      </c>
    </row>
    <row r="680" spans="1:7">
      <c r="A680" t="n">
        <v>8102</v>
      </c>
      <c r="B680" s="20" t="n">
        <v>3</v>
      </c>
      <c r="C680" s="12" t="n">
        <f t="normal" ca="1">A690</f>
        <v>0</v>
      </c>
    </row>
    <row r="681" spans="1:7">
      <c r="A681" t="s">
        <v>4</v>
      </c>
      <c r="B681" s="4" t="s">
        <v>5</v>
      </c>
      <c r="C681" s="4" t="s">
        <v>14</v>
      </c>
      <c r="D681" s="4" t="s">
        <v>10</v>
      </c>
      <c r="E681" s="4" t="s">
        <v>6</v>
      </c>
    </row>
    <row r="682" spans="1:7">
      <c r="A682" t="n">
        <v>8107</v>
      </c>
      <c r="B682" s="33" t="n">
        <v>51</v>
      </c>
      <c r="C682" s="7" t="n">
        <v>4</v>
      </c>
      <c r="D682" s="7" t="n">
        <v>5900</v>
      </c>
      <c r="E682" s="7" t="s">
        <v>48</v>
      </c>
    </row>
    <row r="683" spans="1:7">
      <c r="A683" t="s">
        <v>4</v>
      </c>
      <c r="B683" s="4" t="s">
        <v>5</v>
      </c>
      <c r="C683" s="4" t="s">
        <v>10</v>
      </c>
    </row>
    <row r="684" spans="1:7">
      <c r="A684" t="n">
        <v>8120</v>
      </c>
      <c r="B684" s="25" t="n">
        <v>16</v>
      </c>
      <c r="C684" s="7" t="n">
        <v>0</v>
      </c>
    </row>
    <row r="685" spans="1:7">
      <c r="A685" t="s">
        <v>4</v>
      </c>
      <c r="B685" s="4" t="s">
        <v>5</v>
      </c>
      <c r="C685" s="4" t="s">
        <v>10</v>
      </c>
      <c r="D685" s="4" t="s">
        <v>39</v>
      </c>
      <c r="E685" s="4" t="s">
        <v>14</v>
      </c>
      <c r="F685" s="4" t="s">
        <v>14</v>
      </c>
      <c r="G685" s="4" t="s">
        <v>39</v>
      </c>
      <c r="H685" s="4" t="s">
        <v>14</v>
      </c>
      <c r="I685" s="4" t="s">
        <v>14</v>
      </c>
      <c r="J685" s="4" t="s">
        <v>39</v>
      </c>
      <c r="K685" s="4" t="s">
        <v>14</v>
      </c>
      <c r="L685" s="4" t="s">
        <v>14</v>
      </c>
    </row>
    <row r="686" spans="1:7">
      <c r="A686" t="n">
        <v>8123</v>
      </c>
      <c r="B686" s="34" t="n">
        <v>26</v>
      </c>
      <c r="C686" s="7" t="n">
        <v>5900</v>
      </c>
      <c r="D686" s="7" t="s">
        <v>117</v>
      </c>
      <c r="E686" s="7" t="n">
        <v>2</v>
      </c>
      <c r="F686" s="7" t="n">
        <v>3</v>
      </c>
      <c r="G686" s="7" t="s">
        <v>118</v>
      </c>
      <c r="H686" s="7" t="n">
        <v>2</v>
      </c>
      <c r="I686" s="7" t="n">
        <v>3</v>
      </c>
      <c r="J686" s="7" t="s">
        <v>119</v>
      </c>
      <c r="K686" s="7" t="n">
        <v>2</v>
      </c>
      <c r="L686" s="7" t="n">
        <v>0</v>
      </c>
    </row>
    <row r="687" spans="1:7">
      <c r="A687" t="s">
        <v>4</v>
      </c>
      <c r="B687" s="4" t="s">
        <v>5</v>
      </c>
    </row>
    <row r="688" spans="1:7">
      <c r="A688" t="n">
        <v>8363</v>
      </c>
      <c r="B688" s="29" t="n">
        <v>28</v>
      </c>
    </row>
    <row r="689" spans="1:15">
      <c r="A689" t="s">
        <v>4</v>
      </c>
      <c r="B689" s="4" t="s">
        <v>5</v>
      </c>
      <c r="C689" s="4" t="s">
        <v>19</v>
      </c>
    </row>
    <row r="690" spans="1:15">
      <c r="A690" t="n">
        <v>8364</v>
      </c>
      <c r="B690" s="20" t="n">
        <v>3</v>
      </c>
      <c r="C690" s="12" t="n">
        <f t="normal" ca="1">A734</f>
        <v>0</v>
      </c>
    </row>
    <row r="691" spans="1:15">
      <c r="A691" t="s">
        <v>4</v>
      </c>
      <c r="B691" s="4" t="s">
        <v>5</v>
      </c>
      <c r="C691" s="4" t="s">
        <v>14</v>
      </c>
      <c r="D691" s="4" t="s">
        <v>10</v>
      </c>
      <c r="E691" s="4" t="s">
        <v>14</v>
      </c>
      <c r="F691" s="4" t="s">
        <v>19</v>
      </c>
    </row>
    <row r="692" spans="1:15">
      <c r="A692" t="n">
        <v>8369</v>
      </c>
      <c r="B692" s="11" t="n">
        <v>5</v>
      </c>
      <c r="C692" s="7" t="n">
        <v>30</v>
      </c>
      <c r="D692" s="7" t="n">
        <v>9721</v>
      </c>
      <c r="E692" s="7" t="n">
        <v>1</v>
      </c>
      <c r="F692" s="12" t="n">
        <f t="normal" ca="1">A696</f>
        <v>0</v>
      </c>
    </row>
    <row r="693" spans="1:15">
      <c r="A693" t="s">
        <v>4</v>
      </c>
      <c r="B693" s="4" t="s">
        <v>5</v>
      </c>
      <c r="C693" s="4" t="s">
        <v>19</v>
      </c>
    </row>
    <row r="694" spans="1:15">
      <c r="A694" t="n">
        <v>8378</v>
      </c>
      <c r="B694" s="20" t="n">
        <v>3</v>
      </c>
      <c r="C694" s="12" t="n">
        <f t="normal" ca="1">A734</f>
        <v>0</v>
      </c>
    </row>
    <row r="695" spans="1:15">
      <c r="A695" t="s">
        <v>4</v>
      </c>
      <c r="B695" s="4" t="s">
        <v>5</v>
      </c>
      <c r="C695" s="4" t="s">
        <v>14</v>
      </c>
      <c r="D695" s="4" t="s">
        <v>10</v>
      </c>
      <c r="E695" s="4" t="s">
        <v>14</v>
      </c>
      <c r="F695" s="4" t="s">
        <v>19</v>
      </c>
    </row>
    <row r="696" spans="1:15">
      <c r="A696" t="n">
        <v>8383</v>
      </c>
      <c r="B696" s="11" t="n">
        <v>5</v>
      </c>
      <c r="C696" s="7" t="n">
        <v>30</v>
      </c>
      <c r="D696" s="7" t="n">
        <v>9715</v>
      </c>
      <c r="E696" s="7" t="n">
        <v>1</v>
      </c>
      <c r="F696" s="12" t="n">
        <f t="normal" ca="1">A728</f>
        <v>0</v>
      </c>
    </row>
    <row r="697" spans="1:15">
      <c r="A697" t="s">
        <v>4</v>
      </c>
      <c r="B697" s="4" t="s">
        <v>5</v>
      </c>
      <c r="C697" s="4" t="s">
        <v>10</v>
      </c>
      <c r="D697" s="4" t="s">
        <v>14</v>
      </c>
      <c r="E697" s="4" t="s">
        <v>14</v>
      </c>
      <c r="F697" s="4" t="s">
        <v>6</v>
      </c>
    </row>
    <row r="698" spans="1:15">
      <c r="A698" t="n">
        <v>8392</v>
      </c>
      <c r="B698" s="45" t="n">
        <v>20</v>
      </c>
      <c r="C698" s="7" t="n">
        <v>65534</v>
      </c>
      <c r="D698" s="7" t="n">
        <v>3</v>
      </c>
      <c r="E698" s="7" t="n">
        <v>10</v>
      </c>
      <c r="F698" s="7" t="s">
        <v>66</v>
      </c>
    </row>
    <row r="699" spans="1:15">
      <c r="A699" t="s">
        <v>4</v>
      </c>
      <c r="B699" s="4" t="s">
        <v>5</v>
      </c>
      <c r="C699" s="4" t="s">
        <v>10</v>
      </c>
    </row>
    <row r="700" spans="1:15">
      <c r="A700" t="n">
        <v>8413</v>
      </c>
      <c r="B700" s="25" t="n">
        <v>16</v>
      </c>
      <c r="C700" s="7" t="n">
        <v>0</v>
      </c>
    </row>
    <row r="701" spans="1:15">
      <c r="A701" t="s">
        <v>4</v>
      </c>
      <c r="B701" s="4" t="s">
        <v>5</v>
      </c>
      <c r="C701" s="4" t="s">
        <v>14</v>
      </c>
      <c r="D701" s="4" t="s">
        <v>10</v>
      </c>
    </row>
    <row r="702" spans="1:15">
      <c r="A702" t="n">
        <v>8416</v>
      </c>
      <c r="B702" s="24" t="n">
        <v>22</v>
      </c>
      <c r="C702" s="7" t="n">
        <v>10</v>
      </c>
      <c r="D702" s="7" t="n">
        <v>0</v>
      </c>
    </row>
    <row r="703" spans="1:15">
      <c r="A703" t="s">
        <v>4</v>
      </c>
      <c r="B703" s="4" t="s">
        <v>5</v>
      </c>
      <c r="C703" s="4" t="s">
        <v>14</v>
      </c>
      <c r="D703" s="4" t="s">
        <v>10</v>
      </c>
      <c r="E703" s="4" t="s">
        <v>14</v>
      </c>
      <c r="F703" s="4" t="s">
        <v>14</v>
      </c>
      <c r="G703" s="4" t="s">
        <v>19</v>
      </c>
    </row>
    <row r="704" spans="1:15">
      <c r="A704" t="n">
        <v>8420</v>
      </c>
      <c r="B704" s="11" t="n">
        <v>5</v>
      </c>
      <c r="C704" s="7" t="n">
        <v>30</v>
      </c>
      <c r="D704" s="7" t="n">
        <v>2</v>
      </c>
      <c r="E704" s="7" t="n">
        <v>8</v>
      </c>
      <c r="F704" s="7" t="n">
        <v>1</v>
      </c>
      <c r="G704" s="12" t="n">
        <f t="normal" ca="1">A718</f>
        <v>0</v>
      </c>
    </row>
    <row r="705" spans="1:7">
      <c r="A705" t="s">
        <v>4</v>
      </c>
      <c r="B705" s="4" t="s">
        <v>5</v>
      </c>
      <c r="C705" s="4" t="s">
        <v>14</v>
      </c>
      <c r="D705" s="4" t="s">
        <v>10</v>
      </c>
      <c r="E705" s="4" t="s">
        <v>6</v>
      </c>
    </row>
    <row r="706" spans="1:7">
      <c r="A706" t="n">
        <v>8430</v>
      </c>
      <c r="B706" s="33" t="n">
        <v>51</v>
      </c>
      <c r="C706" s="7" t="n">
        <v>4</v>
      </c>
      <c r="D706" s="7" t="n">
        <v>65534</v>
      </c>
      <c r="E706" s="7" t="s">
        <v>48</v>
      </c>
    </row>
    <row r="707" spans="1:7">
      <c r="A707" t="s">
        <v>4</v>
      </c>
      <c r="B707" s="4" t="s">
        <v>5</v>
      </c>
      <c r="C707" s="4" t="s">
        <v>10</v>
      </c>
    </row>
    <row r="708" spans="1:7">
      <c r="A708" t="n">
        <v>8443</v>
      </c>
      <c r="B708" s="25" t="n">
        <v>16</v>
      </c>
      <c r="C708" s="7" t="n">
        <v>0</v>
      </c>
    </row>
    <row r="709" spans="1:7">
      <c r="A709" t="s">
        <v>4</v>
      </c>
      <c r="B709" s="4" t="s">
        <v>5</v>
      </c>
      <c r="C709" s="4" t="s">
        <v>10</v>
      </c>
      <c r="D709" s="4" t="s">
        <v>39</v>
      </c>
      <c r="E709" s="4" t="s">
        <v>14</v>
      </c>
      <c r="F709" s="4" t="s">
        <v>14</v>
      </c>
      <c r="G709" s="4" t="s">
        <v>39</v>
      </c>
      <c r="H709" s="4" t="s">
        <v>14</v>
      </c>
      <c r="I709" s="4" t="s">
        <v>14</v>
      </c>
      <c r="J709" s="4" t="s">
        <v>39</v>
      </c>
      <c r="K709" s="4" t="s">
        <v>14</v>
      </c>
      <c r="L709" s="4" t="s">
        <v>14</v>
      </c>
      <c r="M709" s="4" t="s">
        <v>39</v>
      </c>
      <c r="N709" s="4" t="s">
        <v>14</v>
      </c>
      <c r="O709" s="4" t="s">
        <v>14</v>
      </c>
    </row>
    <row r="710" spans="1:7">
      <c r="A710" t="n">
        <v>8446</v>
      </c>
      <c r="B710" s="34" t="n">
        <v>26</v>
      </c>
      <c r="C710" s="7" t="n">
        <v>65534</v>
      </c>
      <c r="D710" s="7" t="s">
        <v>120</v>
      </c>
      <c r="E710" s="7" t="n">
        <v>2</v>
      </c>
      <c r="F710" s="7" t="n">
        <v>3</v>
      </c>
      <c r="G710" s="7" t="s">
        <v>121</v>
      </c>
      <c r="H710" s="7" t="n">
        <v>2</v>
      </c>
      <c r="I710" s="7" t="n">
        <v>3</v>
      </c>
      <c r="J710" s="7" t="s">
        <v>122</v>
      </c>
      <c r="K710" s="7" t="n">
        <v>2</v>
      </c>
      <c r="L710" s="7" t="n">
        <v>3</v>
      </c>
      <c r="M710" s="7" t="s">
        <v>123</v>
      </c>
      <c r="N710" s="7" t="n">
        <v>2</v>
      </c>
      <c r="O710" s="7" t="n">
        <v>0</v>
      </c>
    </row>
    <row r="711" spans="1:7">
      <c r="A711" t="s">
        <v>4</v>
      </c>
      <c r="B711" s="4" t="s">
        <v>5</v>
      </c>
    </row>
    <row r="712" spans="1:7">
      <c r="A712" t="n">
        <v>8831</v>
      </c>
      <c r="B712" s="29" t="n">
        <v>28</v>
      </c>
    </row>
    <row r="713" spans="1:7">
      <c r="A713" t="s">
        <v>4</v>
      </c>
      <c r="B713" s="4" t="s">
        <v>5</v>
      </c>
      <c r="C713" s="4" t="s">
        <v>10</v>
      </c>
    </row>
    <row r="714" spans="1:7">
      <c r="A714" t="n">
        <v>8832</v>
      </c>
      <c r="B714" s="10" t="n">
        <v>12</v>
      </c>
      <c r="C714" s="7" t="n">
        <v>2</v>
      </c>
    </row>
    <row r="715" spans="1:7">
      <c r="A715" t="s">
        <v>4</v>
      </c>
      <c r="B715" s="4" t="s">
        <v>5</v>
      </c>
      <c r="C715" s="4" t="s">
        <v>19</v>
      </c>
    </row>
    <row r="716" spans="1:7">
      <c r="A716" t="n">
        <v>8835</v>
      </c>
      <c r="B716" s="20" t="n">
        <v>3</v>
      </c>
      <c r="C716" s="12" t="n">
        <f t="normal" ca="1">A726</f>
        <v>0</v>
      </c>
    </row>
    <row r="717" spans="1:7">
      <c r="A717" t="s">
        <v>4</v>
      </c>
      <c r="B717" s="4" t="s">
        <v>5</v>
      </c>
      <c r="C717" s="4" t="s">
        <v>14</v>
      </c>
      <c r="D717" s="4" t="s">
        <v>10</v>
      </c>
      <c r="E717" s="4" t="s">
        <v>6</v>
      </c>
    </row>
    <row r="718" spans="1:7">
      <c r="A718" t="n">
        <v>8840</v>
      </c>
      <c r="B718" s="33" t="n">
        <v>51</v>
      </c>
      <c r="C718" s="7" t="n">
        <v>4</v>
      </c>
      <c r="D718" s="7" t="n">
        <v>65534</v>
      </c>
      <c r="E718" s="7" t="s">
        <v>48</v>
      </c>
    </row>
    <row r="719" spans="1:7">
      <c r="A719" t="s">
        <v>4</v>
      </c>
      <c r="B719" s="4" t="s">
        <v>5</v>
      </c>
      <c r="C719" s="4" t="s">
        <v>10</v>
      </c>
    </row>
    <row r="720" spans="1:7">
      <c r="A720" t="n">
        <v>8853</v>
      </c>
      <c r="B720" s="25" t="n">
        <v>16</v>
      </c>
      <c r="C720" s="7" t="n">
        <v>0</v>
      </c>
    </row>
    <row r="721" spans="1:15">
      <c r="A721" t="s">
        <v>4</v>
      </c>
      <c r="B721" s="4" t="s">
        <v>5</v>
      </c>
      <c r="C721" s="4" t="s">
        <v>10</v>
      </c>
      <c r="D721" s="4" t="s">
        <v>39</v>
      </c>
      <c r="E721" s="4" t="s">
        <v>14</v>
      </c>
      <c r="F721" s="4" t="s">
        <v>14</v>
      </c>
      <c r="G721" s="4" t="s">
        <v>39</v>
      </c>
      <c r="H721" s="4" t="s">
        <v>14</v>
      </c>
      <c r="I721" s="4" t="s">
        <v>14</v>
      </c>
    </row>
    <row r="722" spans="1:15">
      <c r="A722" t="n">
        <v>8856</v>
      </c>
      <c r="B722" s="34" t="n">
        <v>26</v>
      </c>
      <c r="C722" s="7" t="n">
        <v>65534</v>
      </c>
      <c r="D722" s="7" t="s">
        <v>124</v>
      </c>
      <c r="E722" s="7" t="n">
        <v>2</v>
      </c>
      <c r="F722" s="7" t="n">
        <v>3</v>
      </c>
      <c r="G722" s="7" t="s">
        <v>125</v>
      </c>
      <c r="H722" s="7" t="n">
        <v>2</v>
      </c>
      <c r="I722" s="7" t="n">
        <v>0</v>
      </c>
    </row>
    <row r="723" spans="1:15">
      <c r="A723" t="s">
        <v>4</v>
      </c>
      <c r="B723" s="4" t="s">
        <v>5</v>
      </c>
    </row>
    <row r="724" spans="1:15">
      <c r="A724" t="n">
        <v>9005</v>
      </c>
      <c r="B724" s="29" t="n">
        <v>28</v>
      </c>
    </row>
    <row r="725" spans="1:15">
      <c r="A725" t="s">
        <v>4</v>
      </c>
      <c r="B725" s="4" t="s">
        <v>5</v>
      </c>
      <c r="C725" s="4" t="s">
        <v>19</v>
      </c>
    </row>
    <row r="726" spans="1:15">
      <c r="A726" t="n">
        <v>9006</v>
      </c>
      <c r="B726" s="20" t="n">
        <v>3</v>
      </c>
      <c r="C726" s="12" t="n">
        <f t="normal" ca="1">A734</f>
        <v>0</v>
      </c>
    </row>
    <row r="727" spans="1:15">
      <c r="A727" t="s">
        <v>4</v>
      </c>
      <c r="B727" s="4" t="s">
        <v>5</v>
      </c>
      <c r="C727" s="4" t="s">
        <v>14</v>
      </c>
      <c r="D727" s="4" t="s">
        <v>10</v>
      </c>
      <c r="E727" s="4" t="s">
        <v>14</v>
      </c>
      <c r="F727" s="4" t="s">
        <v>19</v>
      </c>
    </row>
    <row r="728" spans="1:15">
      <c r="A728" t="n">
        <v>9011</v>
      </c>
      <c r="B728" s="11" t="n">
        <v>5</v>
      </c>
      <c r="C728" s="7" t="n">
        <v>30</v>
      </c>
      <c r="D728" s="7" t="n">
        <v>9712</v>
      </c>
      <c r="E728" s="7" t="n">
        <v>1</v>
      </c>
      <c r="F728" s="12" t="n">
        <f t="normal" ca="1">A732</f>
        <v>0</v>
      </c>
    </row>
    <row r="729" spans="1:15">
      <c r="A729" t="s">
        <v>4</v>
      </c>
      <c r="B729" s="4" t="s">
        <v>5</v>
      </c>
      <c r="C729" s="4" t="s">
        <v>19</v>
      </c>
    </row>
    <row r="730" spans="1:15">
      <c r="A730" t="n">
        <v>9020</v>
      </c>
      <c r="B730" s="20" t="n">
        <v>3</v>
      </c>
      <c r="C730" s="12" t="n">
        <f t="normal" ca="1">A734</f>
        <v>0</v>
      </c>
    </row>
    <row r="731" spans="1:15">
      <c r="A731" t="s">
        <v>4</v>
      </c>
      <c r="B731" s="4" t="s">
        <v>5</v>
      </c>
      <c r="C731" s="4" t="s">
        <v>14</v>
      </c>
      <c r="D731" s="4" t="s">
        <v>10</v>
      </c>
      <c r="E731" s="4" t="s">
        <v>14</v>
      </c>
      <c r="F731" s="4" t="s">
        <v>19</v>
      </c>
    </row>
    <row r="732" spans="1:15">
      <c r="A732" t="n">
        <v>9025</v>
      </c>
      <c r="B732" s="11" t="n">
        <v>5</v>
      </c>
      <c r="C732" s="7" t="n">
        <v>30</v>
      </c>
      <c r="D732" s="7" t="n">
        <v>8948</v>
      </c>
      <c r="E732" s="7" t="n">
        <v>1</v>
      </c>
      <c r="F732" s="12" t="n">
        <f t="normal" ca="1">A734</f>
        <v>0</v>
      </c>
    </row>
    <row r="733" spans="1:15">
      <c r="A733" t="s">
        <v>4</v>
      </c>
      <c r="B733" s="4" t="s">
        <v>5</v>
      </c>
      <c r="C733" s="4" t="s">
        <v>14</v>
      </c>
    </row>
    <row r="734" spans="1:15">
      <c r="A734" t="n">
        <v>9034</v>
      </c>
      <c r="B734" s="31" t="n">
        <v>23</v>
      </c>
      <c r="C734" s="7" t="n">
        <v>10</v>
      </c>
    </row>
    <row r="735" spans="1:15">
      <c r="A735" t="s">
        <v>4</v>
      </c>
      <c r="B735" s="4" t="s">
        <v>5</v>
      </c>
      <c r="C735" s="4" t="s">
        <v>14</v>
      </c>
      <c r="D735" s="4" t="s">
        <v>6</v>
      </c>
    </row>
    <row r="736" spans="1:15">
      <c r="A736" t="n">
        <v>9036</v>
      </c>
      <c r="B736" s="8" t="n">
        <v>2</v>
      </c>
      <c r="C736" s="7" t="n">
        <v>10</v>
      </c>
      <c r="D736" s="7" t="s">
        <v>41</v>
      </c>
    </row>
    <row r="737" spans="1:9">
      <c r="A737" t="s">
        <v>4</v>
      </c>
      <c r="B737" s="4" t="s">
        <v>5</v>
      </c>
      <c r="C737" s="4" t="s">
        <v>14</v>
      </c>
    </row>
    <row r="738" spans="1:9">
      <c r="A738" t="n">
        <v>9059</v>
      </c>
      <c r="B738" s="15" t="n">
        <v>74</v>
      </c>
      <c r="C738" s="7" t="n">
        <v>46</v>
      </c>
    </row>
    <row r="739" spans="1:9">
      <c r="A739" t="s">
        <v>4</v>
      </c>
      <c r="B739" s="4" t="s">
        <v>5</v>
      </c>
      <c r="C739" s="4" t="s">
        <v>14</v>
      </c>
    </row>
    <row r="740" spans="1:9">
      <c r="A740" t="n">
        <v>9061</v>
      </c>
      <c r="B740" s="15" t="n">
        <v>74</v>
      </c>
      <c r="C740" s="7" t="n">
        <v>54</v>
      </c>
    </row>
    <row r="741" spans="1:9">
      <c r="A741" t="s">
        <v>4</v>
      </c>
      <c r="B741" s="4" t="s">
        <v>5</v>
      </c>
    </row>
    <row r="742" spans="1:9">
      <c r="A742" t="n">
        <v>9063</v>
      </c>
      <c r="B742" s="5" t="n">
        <v>1</v>
      </c>
    </row>
    <row r="743" spans="1:9" s="3" customFormat="1" customHeight="0">
      <c r="A743" s="3" t="s">
        <v>2</v>
      </c>
      <c r="B743" s="3" t="s">
        <v>126</v>
      </c>
    </row>
    <row r="744" spans="1:9">
      <c r="A744" t="s">
        <v>4</v>
      </c>
      <c r="B744" s="4" t="s">
        <v>5</v>
      </c>
      <c r="C744" s="4" t="s">
        <v>14</v>
      </c>
      <c r="D744" s="4" t="s">
        <v>10</v>
      </c>
      <c r="E744" s="4" t="s">
        <v>14</v>
      </c>
      <c r="F744" s="4" t="s">
        <v>14</v>
      </c>
      <c r="G744" s="4" t="s">
        <v>14</v>
      </c>
      <c r="H744" s="4" t="s">
        <v>10</v>
      </c>
      <c r="I744" s="4" t="s">
        <v>19</v>
      </c>
      <c r="J744" s="4" t="s">
        <v>10</v>
      </c>
      <c r="K744" s="4" t="s">
        <v>19</v>
      </c>
      <c r="L744" s="4" t="s">
        <v>19</v>
      </c>
    </row>
    <row r="745" spans="1:9">
      <c r="A745" t="n">
        <v>9064</v>
      </c>
      <c r="B745" s="39" t="n">
        <v>6</v>
      </c>
      <c r="C745" s="7" t="n">
        <v>33</v>
      </c>
      <c r="D745" s="7" t="n">
        <v>65534</v>
      </c>
      <c r="E745" s="7" t="n">
        <v>9</v>
      </c>
      <c r="F745" s="7" t="n">
        <v>1</v>
      </c>
      <c r="G745" s="7" t="n">
        <v>2</v>
      </c>
      <c r="H745" s="7" t="n">
        <v>4</v>
      </c>
      <c r="I745" s="12" t="n">
        <f t="normal" ca="1">A747</f>
        <v>0</v>
      </c>
      <c r="J745" s="7" t="n">
        <v>5</v>
      </c>
      <c r="K745" s="12" t="n">
        <f t="normal" ca="1">A757</f>
        <v>0</v>
      </c>
      <c r="L745" s="12" t="n">
        <f t="normal" ca="1">A771</f>
        <v>0</v>
      </c>
    </row>
    <row r="746" spans="1:9">
      <c r="A746" t="s">
        <v>4</v>
      </c>
      <c r="B746" s="4" t="s">
        <v>5</v>
      </c>
      <c r="C746" s="4" t="s">
        <v>10</v>
      </c>
      <c r="D746" s="4" t="s">
        <v>20</v>
      </c>
      <c r="E746" s="4" t="s">
        <v>20</v>
      </c>
      <c r="F746" s="4" t="s">
        <v>20</v>
      </c>
      <c r="G746" s="4" t="s">
        <v>20</v>
      </c>
    </row>
    <row r="747" spans="1:9">
      <c r="A747" t="n">
        <v>9087</v>
      </c>
      <c r="B747" s="40" t="n">
        <v>46</v>
      </c>
      <c r="C747" s="7" t="n">
        <v>65534</v>
      </c>
      <c r="D747" s="7" t="n">
        <v>-6.09000015258789</v>
      </c>
      <c r="E747" s="7" t="n">
        <v>1</v>
      </c>
      <c r="F747" s="7" t="n">
        <v>-20.8600006103516</v>
      </c>
      <c r="G747" s="7" t="n">
        <v>101.199996948242</v>
      </c>
    </row>
    <row r="748" spans="1:9">
      <c r="A748" t="s">
        <v>4</v>
      </c>
      <c r="B748" s="4" t="s">
        <v>5</v>
      </c>
      <c r="C748" s="4" t="s">
        <v>14</v>
      </c>
      <c r="D748" s="4" t="s">
        <v>10</v>
      </c>
      <c r="E748" s="4" t="s">
        <v>14</v>
      </c>
      <c r="F748" s="4" t="s">
        <v>6</v>
      </c>
      <c r="G748" s="4" t="s">
        <v>6</v>
      </c>
      <c r="H748" s="4" t="s">
        <v>6</v>
      </c>
      <c r="I748" s="4" t="s">
        <v>6</v>
      </c>
      <c r="J748" s="4" t="s">
        <v>6</v>
      </c>
      <c r="K748" s="4" t="s">
        <v>6</v>
      </c>
      <c r="L748" s="4" t="s">
        <v>6</v>
      </c>
      <c r="M748" s="4" t="s">
        <v>6</v>
      </c>
      <c r="N748" s="4" t="s">
        <v>6</v>
      </c>
      <c r="O748" s="4" t="s">
        <v>6</v>
      </c>
      <c r="P748" s="4" t="s">
        <v>6</v>
      </c>
      <c r="Q748" s="4" t="s">
        <v>6</v>
      </c>
      <c r="R748" s="4" t="s">
        <v>6</v>
      </c>
      <c r="S748" s="4" t="s">
        <v>6</v>
      </c>
      <c r="T748" s="4" t="s">
        <v>6</v>
      </c>
      <c r="U748" s="4" t="s">
        <v>6</v>
      </c>
    </row>
    <row r="749" spans="1:9">
      <c r="A749" t="n">
        <v>9106</v>
      </c>
      <c r="B749" s="42" t="n">
        <v>36</v>
      </c>
      <c r="C749" s="7" t="n">
        <v>8</v>
      </c>
      <c r="D749" s="7" t="n">
        <v>65534</v>
      </c>
      <c r="E749" s="7" t="n">
        <v>0</v>
      </c>
      <c r="F749" s="7" t="s">
        <v>89</v>
      </c>
      <c r="G749" s="7" t="s">
        <v>13</v>
      </c>
      <c r="H749" s="7" t="s">
        <v>13</v>
      </c>
      <c r="I749" s="7" t="s">
        <v>13</v>
      </c>
      <c r="J749" s="7" t="s">
        <v>13</v>
      </c>
      <c r="K749" s="7" t="s">
        <v>13</v>
      </c>
      <c r="L749" s="7" t="s">
        <v>13</v>
      </c>
      <c r="M749" s="7" t="s">
        <v>13</v>
      </c>
      <c r="N749" s="7" t="s">
        <v>13</v>
      </c>
      <c r="O749" s="7" t="s">
        <v>13</v>
      </c>
      <c r="P749" s="7" t="s">
        <v>13</v>
      </c>
      <c r="Q749" s="7" t="s">
        <v>13</v>
      </c>
      <c r="R749" s="7" t="s">
        <v>13</v>
      </c>
      <c r="S749" s="7" t="s">
        <v>13</v>
      </c>
      <c r="T749" s="7" t="s">
        <v>13</v>
      </c>
      <c r="U749" s="7" t="s">
        <v>13</v>
      </c>
    </row>
    <row r="750" spans="1:9">
      <c r="A750" t="s">
        <v>4</v>
      </c>
      <c r="B750" s="4" t="s">
        <v>5</v>
      </c>
      <c r="C750" s="4" t="s">
        <v>10</v>
      </c>
      <c r="D750" s="4" t="s">
        <v>14</v>
      </c>
      <c r="E750" s="4" t="s">
        <v>6</v>
      </c>
      <c r="F750" s="4" t="s">
        <v>20</v>
      </c>
      <c r="G750" s="4" t="s">
        <v>20</v>
      </c>
      <c r="H750" s="4" t="s">
        <v>20</v>
      </c>
    </row>
    <row r="751" spans="1:9">
      <c r="A751" t="n">
        <v>9138</v>
      </c>
      <c r="B751" s="43" t="n">
        <v>48</v>
      </c>
      <c r="C751" s="7" t="n">
        <v>65534</v>
      </c>
      <c r="D751" s="7" t="n">
        <v>0</v>
      </c>
      <c r="E751" s="7" t="s">
        <v>89</v>
      </c>
      <c r="F751" s="7" t="n">
        <v>0</v>
      </c>
      <c r="G751" s="7" t="n">
        <v>1</v>
      </c>
      <c r="H751" s="7" t="n">
        <v>1.40129846432482e-45</v>
      </c>
    </row>
    <row r="752" spans="1:9">
      <c r="A752" t="s">
        <v>4</v>
      </c>
      <c r="B752" s="4" t="s">
        <v>5</v>
      </c>
      <c r="C752" s="4" t="s">
        <v>10</v>
      </c>
      <c r="D752" s="4" t="s">
        <v>9</v>
      </c>
    </row>
    <row r="753" spans="1:21">
      <c r="A753" t="n">
        <v>9166</v>
      </c>
      <c r="B753" s="44" t="n">
        <v>43</v>
      </c>
      <c r="C753" s="7" t="n">
        <v>65534</v>
      </c>
      <c r="D753" s="7" t="n">
        <v>64</v>
      </c>
    </row>
    <row r="754" spans="1:21">
      <c r="A754" t="s">
        <v>4</v>
      </c>
      <c r="B754" s="4" t="s">
        <v>5</v>
      </c>
      <c r="C754" s="4" t="s">
        <v>19</v>
      </c>
    </row>
    <row r="755" spans="1:21">
      <c r="A755" t="n">
        <v>9173</v>
      </c>
      <c r="B755" s="20" t="n">
        <v>3</v>
      </c>
      <c r="C755" s="12" t="n">
        <f t="normal" ca="1">A771</f>
        <v>0</v>
      </c>
    </row>
    <row r="756" spans="1:21">
      <c r="A756" t="s">
        <v>4</v>
      </c>
      <c r="B756" s="4" t="s">
        <v>5</v>
      </c>
      <c r="C756" s="4" t="s">
        <v>10</v>
      </c>
      <c r="D756" s="4" t="s">
        <v>20</v>
      </c>
      <c r="E756" s="4" t="s">
        <v>20</v>
      </c>
      <c r="F756" s="4" t="s">
        <v>20</v>
      </c>
      <c r="G756" s="4" t="s">
        <v>20</v>
      </c>
    </row>
    <row r="757" spans="1:21">
      <c r="A757" t="n">
        <v>9178</v>
      </c>
      <c r="B757" s="40" t="n">
        <v>46</v>
      </c>
      <c r="C757" s="7" t="n">
        <v>65534</v>
      </c>
      <c r="D757" s="7" t="n">
        <v>-10.1999998092651</v>
      </c>
      <c r="E757" s="7" t="n">
        <v>1</v>
      </c>
      <c r="F757" s="7" t="n">
        <v>-20.5</v>
      </c>
      <c r="G757" s="7" t="n">
        <v>90</v>
      </c>
    </row>
    <row r="758" spans="1:21">
      <c r="A758" t="s">
        <v>4</v>
      </c>
      <c r="B758" s="4" t="s">
        <v>5</v>
      </c>
      <c r="C758" s="4" t="s">
        <v>14</v>
      </c>
      <c r="D758" s="4" t="s">
        <v>10</v>
      </c>
      <c r="E758" s="4" t="s">
        <v>14</v>
      </c>
      <c r="F758" s="4" t="s">
        <v>6</v>
      </c>
      <c r="G758" s="4" t="s">
        <v>6</v>
      </c>
      <c r="H758" s="4" t="s">
        <v>6</v>
      </c>
      <c r="I758" s="4" t="s">
        <v>6</v>
      </c>
      <c r="J758" s="4" t="s">
        <v>6</v>
      </c>
      <c r="K758" s="4" t="s">
        <v>6</v>
      </c>
      <c r="L758" s="4" t="s">
        <v>6</v>
      </c>
      <c r="M758" s="4" t="s">
        <v>6</v>
      </c>
      <c r="N758" s="4" t="s">
        <v>6</v>
      </c>
      <c r="O758" s="4" t="s">
        <v>6</v>
      </c>
      <c r="P758" s="4" t="s">
        <v>6</v>
      </c>
      <c r="Q758" s="4" t="s">
        <v>6</v>
      </c>
      <c r="R758" s="4" t="s">
        <v>6</v>
      </c>
      <c r="S758" s="4" t="s">
        <v>6</v>
      </c>
      <c r="T758" s="4" t="s">
        <v>6</v>
      </c>
      <c r="U758" s="4" t="s">
        <v>6</v>
      </c>
    </row>
    <row r="759" spans="1:21">
      <c r="A759" t="n">
        <v>9197</v>
      </c>
      <c r="B759" s="42" t="n">
        <v>36</v>
      </c>
      <c r="C759" s="7" t="n">
        <v>8</v>
      </c>
      <c r="D759" s="7" t="n">
        <v>65534</v>
      </c>
      <c r="E759" s="7" t="n">
        <v>0</v>
      </c>
      <c r="F759" s="7" t="s">
        <v>89</v>
      </c>
      <c r="G759" s="7" t="s">
        <v>13</v>
      </c>
      <c r="H759" s="7" t="s">
        <v>13</v>
      </c>
      <c r="I759" s="7" t="s">
        <v>13</v>
      </c>
      <c r="J759" s="7" t="s">
        <v>13</v>
      </c>
      <c r="K759" s="7" t="s">
        <v>13</v>
      </c>
      <c r="L759" s="7" t="s">
        <v>13</v>
      </c>
      <c r="M759" s="7" t="s">
        <v>13</v>
      </c>
      <c r="N759" s="7" t="s">
        <v>13</v>
      </c>
      <c r="O759" s="7" t="s">
        <v>13</v>
      </c>
      <c r="P759" s="7" t="s">
        <v>13</v>
      </c>
      <c r="Q759" s="7" t="s">
        <v>13</v>
      </c>
      <c r="R759" s="7" t="s">
        <v>13</v>
      </c>
      <c r="S759" s="7" t="s">
        <v>13</v>
      </c>
      <c r="T759" s="7" t="s">
        <v>13</v>
      </c>
      <c r="U759" s="7" t="s">
        <v>13</v>
      </c>
    </row>
    <row r="760" spans="1:21">
      <c r="A760" t="s">
        <v>4</v>
      </c>
      <c r="B760" s="4" t="s">
        <v>5</v>
      </c>
      <c r="C760" s="4" t="s">
        <v>10</v>
      </c>
      <c r="D760" s="4" t="s">
        <v>14</v>
      </c>
      <c r="E760" s="4" t="s">
        <v>6</v>
      </c>
      <c r="F760" s="4" t="s">
        <v>20</v>
      </c>
      <c r="G760" s="4" t="s">
        <v>20</v>
      </c>
      <c r="H760" s="4" t="s">
        <v>20</v>
      </c>
    </row>
    <row r="761" spans="1:21">
      <c r="A761" t="n">
        <v>9229</v>
      </c>
      <c r="B761" s="43" t="n">
        <v>48</v>
      </c>
      <c r="C761" s="7" t="n">
        <v>65534</v>
      </c>
      <c r="D761" s="7" t="n">
        <v>0</v>
      </c>
      <c r="E761" s="7" t="s">
        <v>89</v>
      </c>
      <c r="F761" s="7" t="n">
        <v>0</v>
      </c>
      <c r="G761" s="7" t="n">
        <v>1</v>
      </c>
      <c r="H761" s="7" t="n">
        <v>1.40129846432482e-45</v>
      </c>
    </row>
    <row r="762" spans="1:21">
      <c r="A762" t="s">
        <v>4</v>
      </c>
      <c r="B762" s="4" t="s">
        <v>5</v>
      </c>
      <c r="C762" s="4" t="s">
        <v>10</v>
      </c>
      <c r="D762" s="4" t="s">
        <v>9</v>
      </c>
    </row>
    <row r="763" spans="1:21">
      <c r="A763" t="n">
        <v>9257</v>
      </c>
      <c r="B763" s="44" t="n">
        <v>43</v>
      </c>
      <c r="C763" s="7" t="n">
        <v>65534</v>
      </c>
      <c r="D763" s="7" t="n">
        <v>64</v>
      </c>
    </row>
    <row r="764" spans="1:21">
      <c r="A764" t="s">
        <v>4</v>
      </c>
      <c r="B764" s="4" t="s">
        <v>5</v>
      </c>
      <c r="C764" s="4" t="s">
        <v>10</v>
      </c>
    </row>
    <row r="765" spans="1:21">
      <c r="A765" t="n">
        <v>9264</v>
      </c>
      <c r="B765" s="25" t="n">
        <v>16</v>
      </c>
      <c r="C765" s="7" t="n">
        <v>0</v>
      </c>
    </row>
    <row r="766" spans="1:21">
      <c r="A766" t="s">
        <v>4</v>
      </c>
      <c r="B766" s="4" t="s">
        <v>5</v>
      </c>
      <c r="C766" s="4" t="s">
        <v>10</v>
      </c>
      <c r="D766" s="4" t="s">
        <v>10</v>
      </c>
      <c r="E766" s="4" t="s">
        <v>10</v>
      </c>
    </row>
    <row r="767" spans="1:21">
      <c r="A767" t="n">
        <v>9267</v>
      </c>
      <c r="B767" s="46" t="n">
        <v>61</v>
      </c>
      <c r="C767" s="7" t="n">
        <v>65534</v>
      </c>
      <c r="D767" s="7" t="n">
        <v>7008</v>
      </c>
      <c r="E767" s="7" t="n">
        <v>0</v>
      </c>
    </row>
    <row r="768" spans="1:21">
      <c r="A768" t="s">
        <v>4</v>
      </c>
      <c r="B768" s="4" t="s">
        <v>5</v>
      </c>
      <c r="C768" s="4" t="s">
        <v>19</v>
      </c>
    </row>
    <row r="769" spans="1:21">
      <c r="A769" t="n">
        <v>9274</v>
      </c>
      <c r="B769" s="20" t="n">
        <v>3</v>
      </c>
      <c r="C769" s="12" t="n">
        <f t="normal" ca="1">A771</f>
        <v>0</v>
      </c>
    </row>
    <row r="770" spans="1:21">
      <c r="A770" t="s">
        <v>4</v>
      </c>
      <c r="B770" s="4" t="s">
        <v>5</v>
      </c>
    </row>
    <row r="771" spans="1:21">
      <c r="A771" t="n">
        <v>9279</v>
      </c>
      <c r="B771" s="5" t="n">
        <v>1</v>
      </c>
    </row>
    <row r="772" spans="1:21" s="3" customFormat="1" customHeight="0">
      <c r="A772" s="3" t="s">
        <v>2</v>
      </c>
      <c r="B772" s="3" t="s">
        <v>127</v>
      </c>
    </row>
    <row r="773" spans="1:21">
      <c r="A773" t="s">
        <v>4</v>
      </c>
      <c r="B773" s="4" t="s">
        <v>5</v>
      </c>
      <c r="C773" s="4" t="s">
        <v>14</v>
      </c>
      <c r="D773" s="4" t="s">
        <v>10</v>
      </c>
      <c r="E773" s="4" t="s">
        <v>14</v>
      </c>
      <c r="F773" s="4" t="s">
        <v>19</v>
      </c>
    </row>
    <row r="774" spans="1:21">
      <c r="A774" t="n">
        <v>9280</v>
      </c>
      <c r="B774" s="11" t="n">
        <v>5</v>
      </c>
      <c r="C774" s="7" t="n">
        <v>30</v>
      </c>
      <c r="D774" s="7" t="n">
        <v>10225</v>
      </c>
      <c r="E774" s="7" t="n">
        <v>1</v>
      </c>
      <c r="F774" s="12" t="n">
        <f t="normal" ca="1">A778</f>
        <v>0</v>
      </c>
    </row>
    <row r="775" spans="1:21">
      <c r="A775" t="s">
        <v>4</v>
      </c>
      <c r="B775" s="4" t="s">
        <v>5</v>
      </c>
      <c r="C775" s="4" t="s">
        <v>19</v>
      </c>
    </row>
    <row r="776" spans="1:21">
      <c r="A776" t="n">
        <v>9289</v>
      </c>
      <c r="B776" s="20" t="n">
        <v>3</v>
      </c>
      <c r="C776" s="12" t="n">
        <f t="normal" ca="1">A852</f>
        <v>0</v>
      </c>
    </row>
    <row r="777" spans="1:21">
      <c r="A777" t="s">
        <v>4</v>
      </c>
      <c r="B777" s="4" t="s">
        <v>5</v>
      </c>
      <c r="C777" s="4" t="s">
        <v>14</v>
      </c>
      <c r="D777" s="4" t="s">
        <v>10</v>
      </c>
      <c r="E777" s="4" t="s">
        <v>14</v>
      </c>
      <c r="F777" s="4" t="s">
        <v>19</v>
      </c>
    </row>
    <row r="778" spans="1:21">
      <c r="A778" t="n">
        <v>9294</v>
      </c>
      <c r="B778" s="11" t="n">
        <v>5</v>
      </c>
      <c r="C778" s="7" t="n">
        <v>30</v>
      </c>
      <c r="D778" s="7" t="n">
        <v>9724</v>
      </c>
      <c r="E778" s="7" t="n">
        <v>1</v>
      </c>
      <c r="F778" s="12" t="n">
        <f t="normal" ca="1">A810</f>
        <v>0</v>
      </c>
    </row>
    <row r="779" spans="1:21">
      <c r="A779" t="s">
        <v>4</v>
      </c>
      <c r="B779" s="4" t="s">
        <v>5</v>
      </c>
      <c r="C779" s="4" t="s">
        <v>10</v>
      </c>
      <c r="D779" s="4" t="s">
        <v>14</v>
      </c>
      <c r="E779" s="4" t="s">
        <v>14</v>
      </c>
      <c r="F779" s="4" t="s">
        <v>6</v>
      </c>
    </row>
    <row r="780" spans="1:21">
      <c r="A780" t="n">
        <v>9303</v>
      </c>
      <c r="B780" s="45" t="n">
        <v>20</v>
      </c>
      <c r="C780" s="7" t="n">
        <v>65534</v>
      </c>
      <c r="D780" s="7" t="n">
        <v>3</v>
      </c>
      <c r="E780" s="7" t="n">
        <v>10</v>
      </c>
      <c r="F780" s="7" t="s">
        <v>66</v>
      </c>
    </row>
    <row r="781" spans="1:21">
      <c r="A781" t="s">
        <v>4</v>
      </c>
      <c r="B781" s="4" t="s">
        <v>5</v>
      </c>
      <c r="C781" s="4" t="s">
        <v>10</v>
      </c>
    </row>
    <row r="782" spans="1:21">
      <c r="A782" t="n">
        <v>9324</v>
      </c>
      <c r="B782" s="25" t="n">
        <v>16</v>
      </c>
      <c r="C782" s="7" t="n">
        <v>0</v>
      </c>
    </row>
    <row r="783" spans="1:21">
      <c r="A783" t="s">
        <v>4</v>
      </c>
      <c r="B783" s="4" t="s">
        <v>5</v>
      </c>
      <c r="C783" s="4" t="s">
        <v>14</v>
      </c>
      <c r="D783" s="4" t="s">
        <v>10</v>
      </c>
    </row>
    <row r="784" spans="1:21">
      <c r="A784" t="n">
        <v>9327</v>
      </c>
      <c r="B784" s="24" t="n">
        <v>22</v>
      </c>
      <c r="C784" s="7" t="n">
        <v>10</v>
      </c>
      <c r="D784" s="7" t="n">
        <v>0</v>
      </c>
    </row>
    <row r="785" spans="1:6">
      <c r="A785" t="s">
        <v>4</v>
      </c>
      <c r="B785" s="4" t="s">
        <v>5</v>
      </c>
      <c r="C785" s="4" t="s">
        <v>14</v>
      </c>
      <c r="D785" s="4" t="s">
        <v>10</v>
      </c>
      <c r="E785" s="4" t="s">
        <v>14</v>
      </c>
      <c r="F785" s="4" t="s">
        <v>14</v>
      </c>
      <c r="G785" s="4" t="s">
        <v>19</v>
      </c>
    </row>
    <row r="786" spans="1:6">
      <c r="A786" t="n">
        <v>9331</v>
      </c>
      <c r="B786" s="11" t="n">
        <v>5</v>
      </c>
      <c r="C786" s="7" t="n">
        <v>30</v>
      </c>
      <c r="D786" s="7" t="n">
        <v>3</v>
      </c>
      <c r="E786" s="7" t="n">
        <v>8</v>
      </c>
      <c r="F786" s="7" t="n">
        <v>1</v>
      </c>
      <c r="G786" s="12" t="n">
        <f t="normal" ca="1">A800</f>
        <v>0</v>
      </c>
    </row>
    <row r="787" spans="1:6">
      <c r="A787" t="s">
        <v>4</v>
      </c>
      <c r="B787" s="4" t="s">
        <v>5</v>
      </c>
      <c r="C787" s="4" t="s">
        <v>14</v>
      </c>
      <c r="D787" s="4" t="s">
        <v>10</v>
      </c>
      <c r="E787" s="4" t="s">
        <v>6</v>
      </c>
    </row>
    <row r="788" spans="1:6">
      <c r="A788" t="n">
        <v>9341</v>
      </c>
      <c r="B788" s="33" t="n">
        <v>51</v>
      </c>
      <c r="C788" s="7" t="n">
        <v>4</v>
      </c>
      <c r="D788" s="7" t="n">
        <v>5901</v>
      </c>
      <c r="E788" s="7" t="s">
        <v>48</v>
      </c>
    </row>
    <row r="789" spans="1:6">
      <c r="A789" t="s">
        <v>4</v>
      </c>
      <c r="B789" s="4" t="s">
        <v>5</v>
      </c>
      <c r="C789" s="4" t="s">
        <v>10</v>
      </c>
    </row>
    <row r="790" spans="1:6">
      <c r="A790" t="n">
        <v>9354</v>
      </c>
      <c r="B790" s="25" t="n">
        <v>16</v>
      </c>
      <c r="C790" s="7" t="n">
        <v>0</v>
      </c>
    </row>
    <row r="791" spans="1:6">
      <c r="A791" t="s">
        <v>4</v>
      </c>
      <c r="B791" s="4" t="s">
        <v>5</v>
      </c>
      <c r="C791" s="4" t="s">
        <v>10</v>
      </c>
      <c r="D791" s="4" t="s">
        <v>39</v>
      </c>
      <c r="E791" s="4" t="s">
        <v>14</v>
      </c>
      <c r="F791" s="4" t="s">
        <v>14</v>
      </c>
      <c r="G791" s="4" t="s">
        <v>39</v>
      </c>
      <c r="H791" s="4" t="s">
        <v>14</v>
      </c>
      <c r="I791" s="4" t="s">
        <v>14</v>
      </c>
      <c r="J791" s="4" t="s">
        <v>39</v>
      </c>
      <c r="K791" s="4" t="s">
        <v>14</v>
      </c>
      <c r="L791" s="4" t="s">
        <v>14</v>
      </c>
    </row>
    <row r="792" spans="1:6">
      <c r="A792" t="n">
        <v>9357</v>
      </c>
      <c r="B792" s="34" t="n">
        <v>26</v>
      </c>
      <c r="C792" s="7" t="n">
        <v>5901</v>
      </c>
      <c r="D792" s="7" t="s">
        <v>128</v>
      </c>
      <c r="E792" s="7" t="n">
        <v>2</v>
      </c>
      <c r="F792" s="7" t="n">
        <v>3</v>
      </c>
      <c r="G792" s="7" t="s">
        <v>129</v>
      </c>
      <c r="H792" s="7" t="n">
        <v>2</v>
      </c>
      <c r="I792" s="7" t="n">
        <v>3</v>
      </c>
      <c r="J792" s="7" t="s">
        <v>130</v>
      </c>
      <c r="K792" s="7" t="n">
        <v>2</v>
      </c>
      <c r="L792" s="7" t="n">
        <v>0</v>
      </c>
    </row>
    <row r="793" spans="1:6">
      <c r="A793" t="s">
        <v>4</v>
      </c>
      <c r="B793" s="4" t="s">
        <v>5</v>
      </c>
    </row>
    <row r="794" spans="1:6">
      <c r="A794" t="n">
        <v>9681</v>
      </c>
      <c r="B794" s="29" t="n">
        <v>28</v>
      </c>
    </row>
    <row r="795" spans="1:6">
      <c r="A795" t="s">
        <v>4</v>
      </c>
      <c r="B795" s="4" t="s">
        <v>5</v>
      </c>
      <c r="C795" s="4" t="s">
        <v>10</v>
      </c>
    </row>
    <row r="796" spans="1:6">
      <c r="A796" t="n">
        <v>9682</v>
      </c>
      <c r="B796" s="10" t="n">
        <v>12</v>
      </c>
      <c r="C796" s="7" t="n">
        <v>3</v>
      </c>
    </row>
    <row r="797" spans="1:6">
      <c r="A797" t="s">
        <v>4</v>
      </c>
      <c r="B797" s="4" t="s">
        <v>5</v>
      </c>
      <c r="C797" s="4" t="s">
        <v>19</v>
      </c>
    </row>
    <row r="798" spans="1:6">
      <c r="A798" t="n">
        <v>9685</v>
      </c>
      <c r="B798" s="20" t="n">
        <v>3</v>
      </c>
      <c r="C798" s="12" t="n">
        <f t="normal" ca="1">A808</f>
        <v>0</v>
      </c>
    </row>
    <row r="799" spans="1:6">
      <c r="A799" t="s">
        <v>4</v>
      </c>
      <c r="B799" s="4" t="s">
        <v>5</v>
      </c>
      <c r="C799" s="4" t="s">
        <v>14</v>
      </c>
      <c r="D799" s="4" t="s">
        <v>10</v>
      </c>
      <c r="E799" s="4" t="s">
        <v>6</v>
      </c>
    </row>
    <row r="800" spans="1:6">
      <c r="A800" t="n">
        <v>9690</v>
      </c>
      <c r="B800" s="33" t="n">
        <v>51</v>
      </c>
      <c r="C800" s="7" t="n">
        <v>4</v>
      </c>
      <c r="D800" s="7" t="n">
        <v>5901</v>
      </c>
      <c r="E800" s="7" t="s">
        <v>48</v>
      </c>
    </row>
    <row r="801" spans="1:12">
      <c r="A801" t="s">
        <v>4</v>
      </c>
      <c r="B801" s="4" t="s">
        <v>5</v>
      </c>
      <c r="C801" s="4" t="s">
        <v>10</v>
      </c>
    </row>
    <row r="802" spans="1:12">
      <c r="A802" t="n">
        <v>9703</v>
      </c>
      <c r="B802" s="25" t="n">
        <v>16</v>
      </c>
      <c r="C802" s="7" t="n">
        <v>0</v>
      </c>
    </row>
    <row r="803" spans="1:12">
      <c r="A803" t="s">
        <v>4</v>
      </c>
      <c r="B803" s="4" t="s">
        <v>5</v>
      </c>
      <c r="C803" s="4" t="s">
        <v>10</v>
      </c>
      <c r="D803" s="4" t="s">
        <v>39</v>
      </c>
      <c r="E803" s="4" t="s">
        <v>14</v>
      </c>
      <c r="F803" s="4" t="s">
        <v>14</v>
      </c>
      <c r="G803" s="4" t="s">
        <v>39</v>
      </c>
      <c r="H803" s="4" t="s">
        <v>14</v>
      </c>
      <c r="I803" s="4" t="s">
        <v>14</v>
      </c>
    </row>
    <row r="804" spans="1:12">
      <c r="A804" t="n">
        <v>9706</v>
      </c>
      <c r="B804" s="34" t="n">
        <v>26</v>
      </c>
      <c r="C804" s="7" t="n">
        <v>5901</v>
      </c>
      <c r="D804" s="7" t="s">
        <v>131</v>
      </c>
      <c r="E804" s="7" t="n">
        <v>2</v>
      </c>
      <c r="F804" s="7" t="n">
        <v>3</v>
      </c>
      <c r="G804" s="7" t="s">
        <v>132</v>
      </c>
      <c r="H804" s="7" t="n">
        <v>2</v>
      </c>
      <c r="I804" s="7" t="n">
        <v>0</v>
      </c>
    </row>
    <row r="805" spans="1:12">
      <c r="A805" t="s">
        <v>4</v>
      </c>
      <c r="B805" s="4" t="s">
        <v>5</v>
      </c>
    </row>
    <row r="806" spans="1:12">
      <c r="A806" t="n">
        <v>9884</v>
      </c>
      <c r="B806" s="29" t="n">
        <v>28</v>
      </c>
    </row>
    <row r="807" spans="1:12">
      <c r="A807" t="s">
        <v>4</v>
      </c>
      <c r="B807" s="4" t="s">
        <v>5</v>
      </c>
      <c r="C807" s="4" t="s">
        <v>19</v>
      </c>
    </row>
    <row r="808" spans="1:12">
      <c r="A808" t="n">
        <v>9885</v>
      </c>
      <c r="B808" s="20" t="n">
        <v>3</v>
      </c>
      <c r="C808" s="12" t="n">
        <f t="normal" ca="1">A852</f>
        <v>0</v>
      </c>
    </row>
    <row r="809" spans="1:12">
      <c r="A809" t="s">
        <v>4</v>
      </c>
      <c r="B809" s="4" t="s">
        <v>5</v>
      </c>
      <c r="C809" s="4" t="s">
        <v>14</v>
      </c>
      <c r="D809" s="4" t="s">
        <v>10</v>
      </c>
      <c r="E809" s="4" t="s">
        <v>14</v>
      </c>
      <c r="F809" s="4" t="s">
        <v>19</v>
      </c>
    </row>
    <row r="810" spans="1:12">
      <c r="A810" t="n">
        <v>9890</v>
      </c>
      <c r="B810" s="11" t="n">
        <v>5</v>
      </c>
      <c r="C810" s="7" t="n">
        <v>30</v>
      </c>
      <c r="D810" s="7" t="n">
        <v>9721</v>
      </c>
      <c r="E810" s="7" t="n">
        <v>1</v>
      </c>
      <c r="F810" s="12" t="n">
        <f t="normal" ca="1">A842</f>
        <v>0</v>
      </c>
    </row>
    <row r="811" spans="1:12">
      <c r="A811" t="s">
        <v>4</v>
      </c>
      <c r="B811" s="4" t="s">
        <v>5</v>
      </c>
      <c r="C811" s="4" t="s">
        <v>10</v>
      </c>
      <c r="D811" s="4" t="s">
        <v>14</v>
      </c>
      <c r="E811" s="4" t="s">
        <v>14</v>
      </c>
      <c r="F811" s="4" t="s">
        <v>6</v>
      </c>
    </row>
    <row r="812" spans="1:12">
      <c r="A812" t="n">
        <v>9899</v>
      </c>
      <c r="B812" s="45" t="n">
        <v>20</v>
      </c>
      <c r="C812" s="7" t="n">
        <v>65534</v>
      </c>
      <c r="D812" s="7" t="n">
        <v>3</v>
      </c>
      <c r="E812" s="7" t="n">
        <v>10</v>
      </c>
      <c r="F812" s="7" t="s">
        <v>66</v>
      </c>
    </row>
    <row r="813" spans="1:12">
      <c r="A813" t="s">
        <v>4</v>
      </c>
      <c r="B813" s="4" t="s">
        <v>5</v>
      </c>
      <c r="C813" s="4" t="s">
        <v>10</v>
      </c>
    </row>
    <row r="814" spans="1:12">
      <c r="A814" t="n">
        <v>9920</v>
      </c>
      <c r="B814" s="25" t="n">
        <v>16</v>
      </c>
      <c r="C814" s="7" t="n">
        <v>0</v>
      </c>
    </row>
    <row r="815" spans="1:12">
      <c r="A815" t="s">
        <v>4</v>
      </c>
      <c r="B815" s="4" t="s">
        <v>5</v>
      </c>
      <c r="C815" s="4" t="s">
        <v>14</v>
      </c>
      <c r="D815" s="4" t="s">
        <v>10</v>
      </c>
    </row>
    <row r="816" spans="1:12">
      <c r="A816" t="n">
        <v>9923</v>
      </c>
      <c r="B816" s="24" t="n">
        <v>22</v>
      </c>
      <c r="C816" s="7" t="n">
        <v>10</v>
      </c>
      <c r="D816" s="7" t="n">
        <v>0</v>
      </c>
    </row>
    <row r="817" spans="1:9">
      <c r="A817" t="s">
        <v>4</v>
      </c>
      <c r="B817" s="4" t="s">
        <v>5</v>
      </c>
      <c r="C817" s="4" t="s">
        <v>14</v>
      </c>
      <c r="D817" s="4" t="s">
        <v>10</v>
      </c>
      <c r="E817" s="4" t="s">
        <v>14</v>
      </c>
      <c r="F817" s="4" t="s">
        <v>14</v>
      </c>
      <c r="G817" s="4" t="s">
        <v>19</v>
      </c>
    </row>
    <row r="818" spans="1:9">
      <c r="A818" t="n">
        <v>9927</v>
      </c>
      <c r="B818" s="11" t="n">
        <v>5</v>
      </c>
      <c r="C818" s="7" t="n">
        <v>30</v>
      </c>
      <c r="D818" s="7" t="n">
        <v>3</v>
      </c>
      <c r="E818" s="7" t="n">
        <v>8</v>
      </c>
      <c r="F818" s="7" t="n">
        <v>1</v>
      </c>
      <c r="G818" s="12" t="n">
        <f t="normal" ca="1">A832</f>
        <v>0</v>
      </c>
    </row>
    <row r="819" spans="1:9">
      <c r="A819" t="s">
        <v>4</v>
      </c>
      <c r="B819" s="4" t="s">
        <v>5</v>
      </c>
      <c r="C819" s="4" t="s">
        <v>14</v>
      </c>
      <c r="D819" s="4" t="s">
        <v>10</v>
      </c>
      <c r="E819" s="4" t="s">
        <v>6</v>
      </c>
    </row>
    <row r="820" spans="1:9">
      <c r="A820" t="n">
        <v>9937</v>
      </c>
      <c r="B820" s="33" t="n">
        <v>51</v>
      </c>
      <c r="C820" s="7" t="n">
        <v>4</v>
      </c>
      <c r="D820" s="7" t="n">
        <v>65534</v>
      </c>
      <c r="E820" s="7" t="s">
        <v>48</v>
      </c>
    </row>
    <row r="821" spans="1:9">
      <c r="A821" t="s">
        <v>4</v>
      </c>
      <c r="B821" s="4" t="s">
        <v>5</v>
      </c>
      <c r="C821" s="4" t="s">
        <v>10</v>
      </c>
    </row>
    <row r="822" spans="1:9">
      <c r="A822" t="n">
        <v>9950</v>
      </c>
      <c r="B822" s="25" t="n">
        <v>16</v>
      </c>
      <c r="C822" s="7" t="n">
        <v>0</v>
      </c>
    </row>
    <row r="823" spans="1:9">
      <c r="A823" t="s">
        <v>4</v>
      </c>
      <c r="B823" s="4" t="s">
        <v>5</v>
      </c>
      <c r="C823" s="4" t="s">
        <v>10</v>
      </c>
      <c r="D823" s="4" t="s">
        <v>39</v>
      </c>
      <c r="E823" s="4" t="s">
        <v>14</v>
      </c>
      <c r="F823" s="4" t="s">
        <v>14</v>
      </c>
      <c r="G823" s="4" t="s">
        <v>39</v>
      </c>
      <c r="H823" s="4" t="s">
        <v>14</v>
      </c>
      <c r="I823" s="4" t="s">
        <v>14</v>
      </c>
      <c r="J823" s="4" t="s">
        <v>39</v>
      </c>
      <c r="K823" s="4" t="s">
        <v>14</v>
      </c>
      <c r="L823" s="4" t="s">
        <v>14</v>
      </c>
    </row>
    <row r="824" spans="1:9">
      <c r="A824" t="n">
        <v>9953</v>
      </c>
      <c r="B824" s="34" t="n">
        <v>26</v>
      </c>
      <c r="C824" s="7" t="n">
        <v>65534</v>
      </c>
      <c r="D824" s="7" t="s">
        <v>133</v>
      </c>
      <c r="E824" s="7" t="n">
        <v>2</v>
      </c>
      <c r="F824" s="7" t="n">
        <v>3</v>
      </c>
      <c r="G824" s="7" t="s">
        <v>134</v>
      </c>
      <c r="H824" s="7" t="n">
        <v>2</v>
      </c>
      <c r="I824" s="7" t="n">
        <v>3</v>
      </c>
      <c r="J824" s="7" t="s">
        <v>135</v>
      </c>
      <c r="K824" s="7" t="n">
        <v>2</v>
      </c>
      <c r="L824" s="7" t="n">
        <v>0</v>
      </c>
    </row>
    <row r="825" spans="1:9">
      <c r="A825" t="s">
        <v>4</v>
      </c>
      <c r="B825" s="4" t="s">
        <v>5</v>
      </c>
    </row>
    <row r="826" spans="1:9">
      <c r="A826" t="n">
        <v>10166</v>
      </c>
      <c r="B826" s="29" t="n">
        <v>28</v>
      </c>
    </row>
    <row r="827" spans="1:9">
      <c r="A827" t="s">
        <v>4</v>
      </c>
      <c r="B827" s="4" t="s">
        <v>5</v>
      </c>
      <c r="C827" s="4" t="s">
        <v>10</v>
      </c>
    </row>
    <row r="828" spans="1:9">
      <c r="A828" t="n">
        <v>10167</v>
      </c>
      <c r="B828" s="10" t="n">
        <v>12</v>
      </c>
      <c r="C828" s="7" t="n">
        <v>3</v>
      </c>
    </row>
    <row r="829" spans="1:9">
      <c r="A829" t="s">
        <v>4</v>
      </c>
      <c r="B829" s="4" t="s">
        <v>5</v>
      </c>
      <c r="C829" s="4" t="s">
        <v>19</v>
      </c>
    </row>
    <row r="830" spans="1:9">
      <c r="A830" t="n">
        <v>10170</v>
      </c>
      <c r="B830" s="20" t="n">
        <v>3</v>
      </c>
      <c r="C830" s="12" t="n">
        <f t="normal" ca="1">A840</f>
        <v>0</v>
      </c>
    </row>
    <row r="831" spans="1:9">
      <c r="A831" t="s">
        <v>4</v>
      </c>
      <c r="B831" s="4" t="s">
        <v>5</v>
      </c>
      <c r="C831" s="4" t="s">
        <v>14</v>
      </c>
      <c r="D831" s="4" t="s">
        <v>10</v>
      </c>
      <c r="E831" s="4" t="s">
        <v>6</v>
      </c>
    </row>
    <row r="832" spans="1:9">
      <c r="A832" t="n">
        <v>10175</v>
      </c>
      <c r="B832" s="33" t="n">
        <v>51</v>
      </c>
      <c r="C832" s="7" t="n">
        <v>4</v>
      </c>
      <c r="D832" s="7" t="n">
        <v>65534</v>
      </c>
      <c r="E832" s="7" t="s">
        <v>48</v>
      </c>
    </row>
    <row r="833" spans="1:12">
      <c r="A833" t="s">
        <v>4</v>
      </c>
      <c r="B833" s="4" t="s">
        <v>5</v>
      </c>
      <c r="C833" s="4" t="s">
        <v>10</v>
      </c>
    </row>
    <row r="834" spans="1:12">
      <c r="A834" t="n">
        <v>10188</v>
      </c>
      <c r="B834" s="25" t="n">
        <v>16</v>
      </c>
      <c r="C834" s="7" t="n">
        <v>0</v>
      </c>
    </row>
    <row r="835" spans="1:12">
      <c r="A835" t="s">
        <v>4</v>
      </c>
      <c r="B835" s="4" t="s">
        <v>5</v>
      </c>
      <c r="C835" s="4" t="s">
        <v>10</v>
      </c>
      <c r="D835" s="4" t="s">
        <v>39</v>
      </c>
      <c r="E835" s="4" t="s">
        <v>14</v>
      </c>
      <c r="F835" s="4" t="s">
        <v>14</v>
      </c>
      <c r="G835" s="4" t="s">
        <v>39</v>
      </c>
      <c r="H835" s="4" t="s">
        <v>14</v>
      </c>
      <c r="I835" s="4" t="s">
        <v>14</v>
      </c>
    </row>
    <row r="836" spans="1:12">
      <c r="A836" t="n">
        <v>10191</v>
      </c>
      <c r="B836" s="34" t="n">
        <v>26</v>
      </c>
      <c r="C836" s="7" t="n">
        <v>65534</v>
      </c>
      <c r="D836" s="7" t="s">
        <v>136</v>
      </c>
      <c r="E836" s="7" t="n">
        <v>2</v>
      </c>
      <c r="F836" s="7" t="n">
        <v>3</v>
      </c>
      <c r="G836" s="7" t="s">
        <v>137</v>
      </c>
      <c r="H836" s="7" t="n">
        <v>2</v>
      </c>
      <c r="I836" s="7" t="n">
        <v>0</v>
      </c>
    </row>
    <row r="837" spans="1:12">
      <c r="A837" t="s">
        <v>4</v>
      </c>
      <c r="B837" s="4" t="s">
        <v>5</v>
      </c>
    </row>
    <row r="838" spans="1:12">
      <c r="A838" t="n">
        <v>10407</v>
      </c>
      <c r="B838" s="29" t="n">
        <v>28</v>
      </c>
    </row>
    <row r="839" spans="1:12">
      <c r="A839" t="s">
        <v>4</v>
      </c>
      <c r="B839" s="4" t="s">
        <v>5</v>
      </c>
      <c r="C839" s="4" t="s">
        <v>19</v>
      </c>
    </row>
    <row r="840" spans="1:12">
      <c r="A840" t="n">
        <v>10408</v>
      </c>
      <c r="B840" s="20" t="n">
        <v>3</v>
      </c>
      <c r="C840" s="12" t="n">
        <f t="normal" ca="1">A852</f>
        <v>0</v>
      </c>
    </row>
    <row r="841" spans="1:12">
      <c r="A841" t="s">
        <v>4</v>
      </c>
      <c r="B841" s="4" t="s">
        <v>5</v>
      </c>
      <c r="C841" s="4" t="s">
        <v>14</v>
      </c>
      <c r="D841" s="4" t="s">
        <v>10</v>
      </c>
      <c r="E841" s="4" t="s">
        <v>14</v>
      </c>
      <c r="F841" s="4" t="s">
        <v>19</v>
      </c>
    </row>
    <row r="842" spans="1:12">
      <c r="A842" t="n">
        <v>10413</v>
      </c>
      <c r="B842" s="11" t="n">
        <v>5</v>
      </c>
      <c r="C842" s="7" t="n">
        <v>30</v>
      </c>
      <c r="D842" s="7" t="n">
        <v>9715</v>
      </c>
      <c r="E842" s="7" t="n">
        <v>1</v>
      </c>
      <c r="F842" s="12" t="n">
        <f t="normal" ca="1">A846</f>
        <v>0</v>
      </c>
    </row>
    <row r="843" spans="1:12">
      <c r="A843" t="s">
        <v>4</v>
      </c>
      <c r="B843" s="4" t="s">
        <v>5</v>
      </c>
      <c r="C843" s="4" t="s">
        <v>19</v>
      </c>
    </row>
    <row r="844" spans="1:12">
      <c r="A844" t="n">
        <v>10422</v>
      </c>
      <c r="B844" s="20" t="n">
        <v>3</v>
      </c>
      <c r="C844" s="12" t="n">
        <f t="normal" ca="1">A852</f>
        <v>0</v>
      </c>
    </row>
    <row r="845" spans="1:12">
      <c r="A845" t="s">
        <v>4</v>
      </c>
      <c r="B845" s="4" t="s">
        <v>5</v>
      </c>
      <c r="C845" s="4" t="s">
        <v>14</v>
      </c>
      <c r="D845" s="4" t="s">
        <v>10</v>
      </c>
      <c r="E845" s="4" t="s">
        <v>14</v>
      </c>
      <c r="F845" s="4" t="s">
        <v>19</v>
      </c>
    </row>
    <row r="846" spans="1:12">
      <c r="A846" t="n">
        <v>10427</v>
      </c>
      <c r="B846" s="11" t="n">
        <v>5</v>
      </c>
      <c r="C846" s="7" t="n">
        <v>30</v>
      </c>
      <c r="D846" s="7" t="n">
        <v>9712</v>
      </c>
      <c r="E846" s="7" t="n">
        <v>1</v>
      </c>
      <c r="F846" s="12" t="n">
        <f t="normal" ca="1">A850</f>
        <v>0</v>
      </c>
    </row>
    <row r="847" spans="1:12">
      <c r="A847" t="s">
        <v>4</v>
      </c>
      <c r="B847" s="4" t="s">
        <v>5</v>
      </c>
      <c r="C847" s="4" t="s">
        <v>19</v>
      </c>
    </row>
    <row r="848" spans="1:12">
      <c r="A848" t="n">
        <v>10436</v>
      </c>
      <c r="B848" s="20" t="n">
        <v>3</v>
      </c>
      <c r="C848" s="12" t="n">
        <f t="normal" ca="1">A852</f>
        <v>0</v>
      </c>
    </row>
    <row r="849" spans="1:9">
      <c r="A849" t="s">
        <v>4</v>
      </c>
      <c r="B849" s="4" t="s">
        <v>5</v>
      </c>
      <c r="C849" s="4" t="s">
        <v>14</v>
      </c>
      <c r="D849" s="4" t="s">
        <v>10</v>
      </c>
      <c r="E849" s="4" t="s">
        <v>14</v>
      </c>
      <c r="F849" s="4" t="s">
        <v>19</v>
      </c>
    </row>
    <row r="850" spans="1:9">
      <c r="A850" t="n">
        <v>10441</v>
      </c>
      <c r="B850" s="11" t="n">
        <v>5</v>
      </c>
      <c r="C850" s="7" t="n">
        <v>30</v>
      </c>
      <c r="D850" s="7" t="n">
        <v>8948</v>
      </c>
      <c r="E850" s="7" t="n">
        <v>1</v>
      </c>
      <c r="F850" s="12" t="n">
        <f t="normal" ca="1">A852</f>
        <v>0</v>
      </c>
    </row>
    <row r="851" spans="1:9">
      <c r="A851" t="s">
        <v>4</v>
      </c>
      <c r="B851" s="4" t="s">
        <v>5</v>
      </c>
      <c r="C851" s="4" t="s">
        <v>14</v>
      </c>
    </row>
    <row r="852" spans="1:9">
      <c r="A852" t="n">
        <v>10450</v>
      </c>
      <c r="B852" s="31" t="n">
        <v>23</v>
      </c>
      <c r="C852" s="7" t="n">
        <v>10</v>
      </c>
    </row>
    <row r="853" spans="1:9">
      <c r="A853" t="s">
        <v>4</v>
      </c>
      <c r="B853" s="4" t="s">
        <v>5</v>
      </c>
      <c r="C853" s="4" t="s">
        <v>14</v>
      </c>
      <c r="D853" s="4" t="s">
        <v>6</v>
      </c>
    </row>
    <row r="854" spans="1:9">
      <c r="A854" t="n">
        <v>10452</v>
      </c>
      <c r="B854" s="8" t="n">
        <v>2</v>
      </c>
      <c r="C854" s="7" t="n">
        <v>10</v>
      </c>
      <c r="D854" s="7" t="s">
        <v>41</v>
      </c>
    </row>
    <row r="855" spans="1:9">
      <c r="A855" t="s">
        <v>4</v>
      </c>
      <c r="B855" s="4" t="s">
        <v>5</v>
      </c>
      <c r="C855" s="4" t="s">
        <v>14</v>
      </c>
    </row>
    <row r="856" spans="1:9">
      <c r="A856" t="n">
        <v>10475</v>
      </c>
      <c r="B856" s="15" t="n">
        <v>74</v>
      </c>
      <c r="C856" s="7" t="n">
        <v>46</v>
      </c>
    </row>
    <row r="857" spans="1:9">
      <c r="A857" t="s">
        <v>4</v>
      </c>
      <c r="B857" s="4" t="s">
        <v>5</v>
      </c>
      <c r="C857" s="4" t="s">
        <v>14</v>
      </c>
    </row>
    <row r="858" spans="1:9">
      <c r="A858" t="n">
        <v>10477</v>
      </c>
      <c r="B858" s="15" t="n">
        <v>74</v>
      </c>
      <c r="C858" s="7" t="n">
        <v>54</v>
      </c>
    </row>
    <row r="859" spans="1:9">
      <c r="A859" t="s">
        <v>4</v>
      </c>
      <c r="B859" s="4" t="s">
        <v>5</v>
      </c>
    </row>
    <row r="860" spans="1:9">
      <c r="A860" t="n">
        <v>10479</v>
      </c>
      <c r="B860" s="5" t="n">
        <v>1</v>
      </c>
    </row>
    <row r="861" spans="1:9" s="3" customFormat="1" customHeight="0">
      <c r="A861" s="3" t="s">
        <v>2</v>
      </c>
      <c r="B861" s="3" t="s">
        <v>138</v>
      </c>
    </row>
    <row r="862" spans="1:9">
      <c r="A862" t="s">
        <v>4</v>
      </c>
      <c r="B862" s="4" t="s">
        <v>5</v>
      </c>
      <c r="C862" s="4" t="s">
        <v>14</v>
      </c>
      <c r="D862" s="4" t="s">
        <v>10</v>
      </c>
      <c r="E862" s="4" t="s">
        <v>14</v>
      </c>
      <c r="F862" s="4" t="s">
        <v>14</v>
      </c>
      <c r="G862" s="4" t="s">
        <v>14</v>
      </c>
      <c r="H862" s="4" t="s">
        <v>10</v>
      </c>
      <c r="I862" s="4" t="s">
        <v>19</v>
      </c>
      <c r="J862" s="4" t="s">
        <v>19</v>
      </c>
    </row>
    <row r="863" spans="1:9">
      <c r="A863" t="n">
        <v>10480</v>
      </c>
      <c r="B863" s="39" t="n">
        <v>6</v>
      </c>
      <c r="C863" s="7" t="n">
        <v>33</v>
      </c>
      <c r="D863" s="7" t="n">
        <v>65534</v>
      </c>
      <c r="E863" s="7" t="n">
        <v>9</v>
      </c>
      <c r="F863" s="7" t="n">
        <v>1</v>
      </c>
      <c r="G863" s="7" t="n">
        <v>1</v>
      </c>
      <c r="H863" s="7" t="n">
        <v>5</v>
      </c>
      <c r="I863" s="12" t="n">
        <f t="normal" ca="1">A865</f>
        <v>0</v>
      </c>
      <c r="J863" s="12" t="n">
        <f t="normal" ca="1">A879</f>
        <v>0</v>
      </c>
    </row>
    <row r="864" spans="1:9">
      <c r="A864" t="s">
        <v>4</v>
      </c>
      <c r="B864" s="4" t="s">
        <v>5</v>
      </c>
      <c r="C864" s="4" t="s">
        <v>10</v>
      </c>
      <c r="D864" s="4" t="s">
        <v>20</v>
      </c>
      <c r="E864" s="4" t="s">
        <v>20</v>
      </c>
      <c r="F864" s="4" t="s">
        <v>20</v>
      </c>
      <c r="G864" s="4" t="s">
        <v>20</v>
      </c>
    </row>
    <row r="865" spans="1:10">
      <c r="A865" t="n">
        <v>10497</v>
      </c>
      <c r="B865" s="40" t="n">
        <v>46</v>
      </c>
      <c r="C865" s="7" t="n">
        <v>65534</v>
      </c>
      <c r="D865" s="7" t="n">
        <v>-10.1999998092651</v>
      </c>
      <c r="E865" s="7" t="n">
        <v>1</v>
      </c>
      <c r="F865" s="7" t="n">
        <v>-23.5</v>
      </c>
      <c r="G865" s="7" t="n">
        <v>90</v>
      </c>
    </row>
    <row r="866" spans="1:10">
      <c r="A866" t="s">
        <v>4</v>
      </c>
      <c r="B866" s="4" t="s">
        <v>5</v>
      </c>
      <c r="C866" s="4" t="s">
        <v>14</v>
      </c>
      <c r="D866" s="4" t="s">
        <v>10</v>
      </c>
      <c r="E866" s="4" t="s">
        <v>14</v>
      </c>
      <c r="F866" s="4" t="s">
        <v>6</v>
      </c>
      <c r="G866" s="4" t="s">
        <v>6</v>
      </c>
      <c r="H866" s="4" t="s">
        <v>6</v>
      </c>
      <c r="I866" s="4" t="s">
        <v>6</v>
      </c>
      <c r="J866" s="4" t="s">
        <v>6</v>
      </c>
      <c r="K866" s="4" t="s">
        <v>6</v>
      </c>
      <c r="L866" s="4" t="s">
        <v>6</v>
      </c>
      <c r="M866" s="4" t="s">
        <v>6</v>
      </c>
      <c r="N866" s="4" t="s">
        <v>6</v>
      </c>
      <c r="O866" s="4" t="s">
        <v>6</v>
      </c>
      <c r="P866" s="4" t="s">
        <v>6</v>
      </c>
      <c r="Q866" s="4" t="s">
        <v>6</v>
      </c>
      <c r="R866" s="4" t="s">
        <v>6</v>
      </c>
      <c r="S866" s="4" t="s">
        <v>6</v>
      </c>
      <c r="T866" s="4" t="s">
        <v>6</v>
      </c>
      <c r="U866" s="4" t="s">
        <v>6</v>
      </c>
    </row>
    <row r="867" spans="1:10">
      <c r="A867" t="n">
        <v>10516</v>
      </c>
      <c r="B867" s="42" t="n">
        <v>36</v>
      </c>
      <c r="C867" s="7" t="n">
        <v>8</v>
      </c>
      <c r="D867" s="7" t="n">
        <v>65534</v>
      </c>
      <c r="E867" s="7" t="n">
        <v>0</v>
      </c>
      <c r="F867" s="7" t="s">
        <v>89</v>
      </c>
      <c r="G867" s="7" t="s">
        <v>13</v>
      </c>
      <c r="H867" s="7" t="s">
        <v>13</v>
      </c>
      <c r="I867" s="7" t="s">
        <v>13</v>
      </c>
      <c r="J867" s="7" t="s">
        <v>13</v>
      </c>
      <c r="K867" s="7" t="s">
        <v>13</v>
      </c>
      <c r="L867" s="7" t="s">
        <v>13</v>
      </c>
      <c r="M867" s="7" t="s">
        <v>13</v>
      </c>
      <c r="N867" s="7" t="s">
        <v>13</v>
      </c>
      <c r="O867" s="7" t="s">
        <v>13</v>
      </c>
      <c r="P867" s="7" t="s">
        <v>13</v>
      </c>
      <c r="Q867" s="7" t="s">
        <v>13</v>
      </c>
      <c r="R867" s="7" t="s">
        <v>13</v>
      </c>
      <c r="S867" s="7" t="s">
        <v>13</v>
      </c>
      <c r="T867" s="7" t="s">
        <v>13</v>
      </c>
      <c r="U867" s="7" t="s">
        <v>13</v>
      </c>
    </row>
    <row r="868" spans="1:10">
      <c r="A868" t="s">
        <v>4</v>
      </c>
      <c r="B868" s="4" t="s">
        <v>5</v>
      </c>
      <c r="C868" s="4" t="s">
        <v>10</v>
      </c>
      <c r="D868" s="4" t="s">
        <v>14</v>
      </c>
      <c r="E868" s="4" t="s">
        <v>6</v>
      </c>
      <c r="F868" s="4" t="s">
        <v>20</v>
      </c>
      <c r="G868" s="4" t="s">
        <v>20</v>
      </c>
      <c r="H868" s="4" t="s">
        <v>20</v>
      </c>
    </row>
    <row r="869" spans="1:10">
      <c r="A869" t="n">
        <v>10548</v>
      </c>
      <c r="B869" s="43" t="n">
        <v>48</v>
      </c>
      <c r="C869" s="7" t="n">
        <v>65534</v>
      </c>
      <c r="D869" s="7" t="n">
        <v>0</v>
      </c>
      <c r="E869" s="7" t="s">
        <v>89</v>
      </c>
      <c r="F869" s="7" t="n">
        <v>0</v>
      </c>
      <c r="G869" s="7" t="n">
        <v>1</v>
      </c>
      <c r="H869" s="7" t="n">
        <v>1.40129846432482e-45</v>
      </c>
    </row>
    <row r="870" spans="1:10">
      <c r="A870" t="s">
        <v>4</v>
      </c>
      <c r="B870" s="4" t="s">
        <v>5</v>
      </c>
      <c r="C870" s="4" t="s">
        <v>10</v>
      </c>
      <c r="D870" s="4" t="s">
        <v>9</v>
      </c>
    </row>
    <row r="871" spans="1:10">
      <c r="A871" t="n">
        <v>10576</v>
      </c>
      <c r="B871" s="44" t="n">
        <v>43</v>
      </c>
      <c r="C871" s="7" t="n">
        <v>65534</v>
      </c>
      <c r="D871" s="7" t="n">
        <v>64</v>
      </c>
    </row>
    <row r="872" spans="1:10">
      <c r="A872" t="s">
        <v>4</v>
      </c>
      <c r="B872" s="4" t="s">
        <v>5</v>
      </c>
      <c r="C872" s="4" t="s">
        <v>10</v>
      </c>
    </row>
    <row r="873" spans="1:10">
      <c r="A873" t="n">
        <v>10583</v>
      </c>
      <c r="B873" s="25" t="n">
        <v>16</v>
      </c>
      <c r="C873" s="7" t="n">
        <v>0</v>
      </c>
    </row>
    <row r="874" spans="1:10">
      <c r="A874" t="s">
        <v>4</v>
      </c>
      <c r="B874" s="4" t="s">
        <v>5</v>
      </c>
      <c r="C874" s="4" t="s">
        <v>10</v>
      </c>
      <c r="D874" s="4" t="s">
        <v>10</v>
      </c>
      <c r="E874" s="4" t="s">
        <v>10</v>
      </c>
    </row>
    <row r="875" spans="1:10">
      <c r="A875" t="n">
        <v>10586</v>
      </c>
      <c r="B875" s="46" t="n">
        <v>61</v>
      </c>
      <c r="C875" s="7" t="n">
        <v>65534</v>
      </c>
      <c r="D875" s="7" t="n">
        <v>7008</v>
      </c>
      <c r="E875" s="7" t="n">
        <v>0</v>
      </c>
    </row>
    <row r="876" spans="1:10">
      <c r="A876" t="s">
        <v>4</v>
      </c>
      <c r="B876" s="4" t="s">
        <v>5</v>
      </c>
      <c r="C876" s="4" t="s">
        <v>19</v>
      </c>
    </row>
    <row r="877" spans="1:10">
      <c r="A877" t="n">
        <v>10593</v>
      </c>
      <c r="B877" s="20" t="n">
        <v>3</v>
      </c>
      <c r="C877" s="12" t="n">
        <f t="normal" ca="1">A879</f>
        <v>0</v>
      </c>
    </row>
    <row r="878" spans="1:10">
      <c r="A878" t="s">
        <v>4</v>
      </c>
      <c r="B878" s="4" t="s">
        <v>5</v>
      </c>
    </row>
    <row r="879" spans="1:10">
      <c r="A879" t="n">
        <v>10598</v>
      </c>
      <c r="B879" s="5" t="n">
        <v>1</v>
      </c>
    </row>
    <row r="880" spans="1:10" s="3" customFormat="1" customHeight="0">
      <c r="A880" s="3" t="s">
        <v>2</v>
      </c>
      <c r="B880" s="3" t="s">
        <v>139</v>
      </c>
    </row>
    <row r="881" spans="1:21">
      <c r="A881" t="s">
        <v>4</v>
      </c>
      <c r="B881" s="4" t="s">
        <v>5</v>
      </c>
      <c r="C881" s="4" t="s">
        <v>14</v>
      </c>
      <c r="D881" s="4" t="s">
        <v>10</v>
      </c>
      <c r="E881" s="4" t="s">
        <v>14</v>
      </c>
      <c r="F881" s="4" t="s">
        <v>19</v>
      </c>
    </row>
    <row r="882" spans="1:21">
      <c r="A882" t="n">
        <v>10600</v>
      </c>
      <c r="B882" s="11" t="n">
        <v>5</v>
      </c>
      <c r="C882" s="7" t="n">
        <v>30</v>
      </c>
      <c r="D882" s="7" t="n">
        <v>10225</v>
      </c>
      <c r="E882" s="7" t="n">
        <v>1</v>
      </c>
      <c r="F882" s="12" t="n">
        <f t="normal" ca="1">A886</f>
        <v>0</v>
      </c>
    </row>
    <row r="883" spans="1:21">
      <c r="A883" t="s">
        <v>4</v>
      </c>
      <c r="B883" s="4" t="s">
        <v>5</v>
      </c>
      <c r="C883" s="4" t="s">
        <v>19</v>
      </c>
    </row>
    <row r="884" spans="1:21">
      <c r="A884" t="n">
        <v>10609</v>
      </c>
      <c r="B884" s="20" t="n">
        <v>3</v>
      </c>
      <c r="C884" s="12" t="n">
        <f t="normal" ca="1">A932</f>
        <v>0</v>
      </c>
    </row>
    <row r="885" spans="1:21">
      <c r="A885" t="s">
        <v>4</v>
      </c>
      <c r="B885" s="4" t="s">
        <v>5</v>
      </c>
      <c r="C885" s="4" t="s">
        <v>14</v>
      </c>
      <c r="D885" s="4" t="s">
        <v>10</v>
      </c>
      <c r="E885" s="4" t="s">
        <v>14</v>
      </c>
      <c r="F885" s="4" t="s">
        <v>19</v>
      </c>
    </row>
    <row r="886" spans="1:21">
      <c r="A886" t="n">
        <v>10614</v>
      </c>
      <c r="B886" s="11" t="n">
        <v>5</v>
      </c>
      <c r="C886" s="7" t="n">
        <v>30</v>
      </c>
      <c r="D886" s="7" t="n">
        <v>9724</v>
      </c>
      <c r="E886" s="7" t="n">
        <v>1</v>
      </c>
      <c r="F886" s="12" t="n">
        <f t="normal" ca="1">A918</f>
        <v>0</v>
      </c>
    </row>
    <row r="887" spans="1:21">
      <c r="A887" t="s">
        <v>4</v>
      </c>
      <c r="B887" s="4" t="s">
        <v>5</v>
      </c>
      <c r="C887" s="4" t="s">
        <v>10</v>
      </c>
      <c r="D887" s="4" t="s">
        <v>14</v>
      </c>
      <c r="E887" s="4" t="s">
        <v>14</v>
      </c>
      <c r="F887" s="4" t="s">
        <v>6</v>
      </c>
    </row>
    <row r="888" spans="1:21">
      <c r="A888" t="n">
        <v>10623</v>
      </c>
      <c r="B888" s="45" t="n">
        <v>20</v>
      </c>
      <c r="C888" s="7" t="n">
        <v>65534</v>
      </c>
      <c r="D888" s="7" t="n">
        <v>3</v>
      </c>
      <c r="E888" s="7" t="n">
        <v>10</v>
      </c>
      <c r="F888" s="7" t="s">
        <v>66</v>
      </c>
    </row>
    <row r="889" spans="1:21">
      <c r="A889" t="s">
        <v>4</v>
      </c>
      <c r="B889" s="4" t="s">
        <v>5</v>
      </c>
      <c r="C889" s="4" t="s">
        <v>10</v>
      </c>
    </row>
    <row r="890" spans="1:21">
      <c r="A890" t="n">
        <v>10644</v>
      </c>
      <c r="B890" s="25" t="n">
        <v>16</v>
      </c>
      <c r="C890" s="7" t="n">
        <v>0</v>
      </c>
    </row>
    <row r="891" spans="1:21">
      <c r="A891" t="s">
        <v>4</v>
      </c>
      <c r="B891" s="4" t="s">
        <v>5</v>
      </c>
      <c r="C891" s="4" t="s">
        <v>14</v>
      </c>
      <c r="D891" s="4" t="s">
        <v>10</v>
      </c>
    </row>
    <row r="892" spans="1:21">
      <c r="A892" t="n">
        <v>10647</v>
      </c>
      <c r="B892" s="24" t="n">
        <v>22</v>
      </c>
      <c r="C892" s="7" t="n">
        <v>10</v>
      </c>
      <c r="D892" s="7" t="n">
        <v>0</v>
      </c>
    </row>
    <row r="893" spans="1:21">
      <c r="A893" t="s">
        <v>4</v>
      </c>
      <c r="B893" s="4" t="s">
        <v>5</v>
      </c>
      <c r="C893" s="4" t="s">
        <v>14</v>
      </c>
      <c r="D893" s="4" t="s">
        <v>10</v>
      </c>
      <c r="E893" s="4" t="s">
        <v>14</v>
      </c>
      <c r="F893" s="4" t="s">
        <v>14</v>
      </c>
      <c r="G893" s="4" t="s">
        <v>19</v>
      </c>
    </row>
    <row r="894" spans="1:21">
      <c r="A894" t="n">
        <v>10651</v>
      </c>
      <c r="B894" s="11" t="n">
        <v>5</v>
      </c>
      <c r="C894" s="7" t="n">
        <v>30</v>
      </c>
      <c r="D894" s="7" t="n">
        <v>4</v>
      </c>
      <c r="E894" s="7" t="n">
        <v>8</v>
      </c>
      <c r="F894" s="7" t="n">
        <v>1</v>
      </c>
      <c r="G894" s="12" t="n">
        <f t="normal" ca="1">A908</f>
        <v>0</v>
      </c>
    </row>
    <row r="895" spans="1:21">
      <c r="A895" t="s">
        <v>4</v>
      </c>
      <c r="B895" s="4" t="s">
        <v>5</v>
      </c>
      <c r="C895" s="4" t="s">
        <v>14</v>
      </c>
      <c r="D895" s="4" t="s">
        <v>10</v>
      </c>
      <c r="E895" s="4" t="s">
        <v>6</v>
      </c>
    </row>
    <row r="896" spans="1:21">
      <c r="A896" t="n">
        <v>10661</v>
      </c>
      <c r="B896" s="33" t="n">
        <v>51</v>
      </c>
      <c r="C896" s="7" t="n">
        <v>4</v>
      </c>
      <c r="D896" s="7" t="n">
        <v>5907</v>
      </c>
      <c r="E896" s="7" t="s">
        <v>48</v>
      </c>
    </row>
    <row r="897" spans="1:7">
      <c r="A897" t="s">
        <v>4</v>
      </c>
      <c r="B897" s="4" t="s">
        <v>5</v>
      </c>
      <c r="C897" s="4" t="s">
        <v>10</v>
      </c>
    </row>
    <row r="898" spans="1:7">
      <c r="A898" t="n">
        <v>10674</v>
      </c>
      <c r="B898" s="25" t="n">
        <v>16</v>
      </c>
      <c r="C898" s="7" t="n">
        <v>0</v>
      </c>
    </row>
    <row r="899" spans="1:7">
      <c r="A899" t="s">
        <v>4</v>
      </c>
      <c r="B899" s="4" t="s">
        <v>5</v>
      </c>
      <c r="C899" s="4" t="s">
        <v>10</v>
      </c>
      <c r="D899" s="4" t="s">
        <v>39</v>
      </c>
      <c r="E899" s="4" t="s">
        <v>14</v>
      </c>
      <c r="F899" s="4" t="s">
        <v>14</v>
      </c>
      <c r="G899" s="4" t="s">
        <v>39</v>
      </c>
      <c r="H899" s="4" t="s">
        <v>14</v>
      </c>
      <c r="I899" s="4" t="s">
        <v>14</v>
      </c>
      <c r="J899" s="4" t="s">
        <v>39</v>
      </c>
      <c r="K899" s="4" t="s">
        <v>14</v>
      </c>
      <c r="L899" s="4" t="s">
        <v>14</v>
      </c>
      <c r="M899" s="4" t="s">
        <v>39</v>
      </c>
      <c r="N899" s="4" t="s">
        <v>14</v>
      </c>
      <c r="O899" s="4" t="s">
        <v>14</v>
      </c>
    </row>
    <row r="900" spans="1:7">
      <c r="A900" t="n">
        <v>10677</v>
      </c>
      <c r="B900" s="34" t="n">
        <v>26</v>
      </c>
      <c r="C900" s="7" t="n">
        <v>5907</v>
      </c>
      <c r="D900" s="7" t="s">
        <v>140</v>
      </c>
      <c r="E900" s="7" t="n">
        <v>2</v>
      </c>
      <c r="F900" s="7" t="n">
        <v>3</v>
      </c>
      <c r="G900" s="7" t="s">
        <v>141</v>
      </c>
      <c r="H900" s="7" t="n">
        <v>2</v>
      </c>
      <c r="I900" s="7" t="n">
        <v>3</v>
      </c>
      <c r="J900" s="7" t="s">
        <v>142</v>
      </c>
      <c r="K900" s="7" t="n">
        <v>2</v>
      </c>
      <c r="L900" s="7" t="n">
        <v>3</v>
      </c>
      <c r="M900" s="7" t="s">
        <v>143</v>
      </c>
      <c r="N900" s="7" t="n">
        <v>2</v>
      </c>
      <c r="O900" s="7" t="n">
        <v>0</v>
      </c>
    </row>
    <row r="901" spans="1:7">
      <c r="A901" t="s">
        <v>4</v>
      </c>
      <c r="B901" s="4" t="s">
        <v>5</v>
      </c>
    </row>
    <row r="902" spans="1:7">
      <c r="A902" t="n">
        <v>11019</v>
      </c>
      <c r="B902" s="29" t="n">
        <v>28</v>
      </c>
    </row>
    <row r="903" spans="1:7">
      <c r="A903" t="s">
        <v>4</v>
      </c>
      <c r="B903" s="4" t="s">
        <v>5</v>
      </c>
      <c r="C903" s="4" t="s">
        <v>10</v>
      </c>
    </row>
    <row r="904" spans="1:7">
      <c r="A904" t="n">
        <v>11020</v>
      </c>
      <c r="B904" s="10" t="n">
        <v>12</v>
      </c>
      <c r="C904" s="7" t="n">
        <v>4</v>
      </c>
    </row>
    <row r="905" spans="1:7">
      <c r="A905" t="s">
        <v>4</v>
      </c>
      <c r="B905" s="4" t="s">
        <v>5</v>
      </c>
      <c r="C905" s="4" t="s">
        <v>19</v>
      </c>
    </row>
    <row r="906" spans="1:7">
      <c r="A906" t="n">
        <v>11023</v>
      </c>
      <c r="B906" s="20" t="n">
        <v>3</v>
      </c>
      <c r="C906" s="12" t="n">
        <f t="normal" ca="1">A916</f>
        <v>0</v>
      </c>
    </row>
    <row r="907" spans="1:7">
      <c r="A907" t="s">
        <v>4</v>
      </c>
      <c r="B907" s="4" t="s">
        <v>5</v>
      </c>
      <c r="C907" s="4" t="s">
        <v>14</v>
      </c>
      <c r="D907" s="4" t="s">
        <v>10</v>
      </c>
      <c r="E907" s="4" t="s">
        <v>6</v>
      </c>
    </row>
    <row r="908" spans="1:7">
      <c r="A908" t="n">
        <v>11028</v>
      </c>
      <c r="B908" s="33" t="n">
        <v>51</v>
      </c>
      <c r="C908" s="7" t="n">
        <v>4</v>
      </c>
      <c r="D908" s="7" t="n">
        <v>5907</v>
      </c>
      <c r="E908" s="7" t="s">
        <v>48</v>
      </c>
    </row>
    <row r="909" spans="1:7">
      <c r="A909" t="s">
        <v>4</v>
      </c>
      <c r="B909" s="4" t="s">
        <v>5</v>
      </c>
      <c r="C909" s="4" t="s">
        <v>10</v>
      </c>
    </row>
    <row r="910" spans="1:7">
      <c r="A910" t="n">
        <v>11041</v>
      </c>
      <c r="B910" s="25" t="n">
        <v>16</v>
      </c>
      <c r="C910" s="7" t="n">
        <v>0</v>
      </c>
    </row>
    <row r="911" spans="1:7">
      <c r="A911" t="s">
        <v>4</v>
      </c>
      <c r="B911" s="4" t="s">
        <v>5</v>
      </c>
      <c r="C911" s="4" t="s">
        <v>10</v>
      </c>
      <c r="D911" s="4" t="s">
        <v>39</v>
      </c>
      <c r="E911" s="4" t="s">
        <v>14</v>
      </c>
      <c r="F911" s="4" t="s">
        <v>14</v>
      </c>
      <c r="G911" s="4" t="s">
        <v>39</v>
      </c>
      <c r="H911" s="4" t="s">
        <v>14</v>
      </c>
      <c r="I911" s="4" t="s">
        <v>14</v>
      </c>
    </row>
    <row r="912" spans="1:7">
      <c r="A912" t="n">
        <v>11044</v>
      </c>
      <c r="B912" s="34" t="n">
        <v>26</v>
      </c>
      <c r="C912" s="7" t="n">
        <v>5907</v>
      </c>
      <c r="D912" s="7" t="s">
        <v>144</v>
      </c>
      <c r="E912" s="7" t="n">
        <v>2</v>
      </c>
      <c r="F912" s="7" t="n">
        <v>3</v>
      </c>
      <c r="G912" s="7" t="s">
        <v>145</v>
      </c>
      <c r="H912" s="7" t="n">
        <v>2</v>
      </c>
      <c r="I912" s="7" t="n">
        <v>0</v>
      </c>
    </row>
    <row r="913" spans="1:15">
      <c r="A913" t="s">
        <v>4</v>
      </c>
      <c r="B913" s="4" t="s">
        <v>5</v>
      </c>
    </row>
    <row r="914" spans="1:15">
      <c r="A914" t="n">
        <v>11140</v>
      </c>
      <c r="B914" s="29" t="n">
        <v>28</v>
      </c>
    </row>
    <row r="915" spans="1:15">
      <c r="A915" t="s">
        <v>4</v>
      </c>
      <c r="B915" s="4" t="s">
        <v>5</v>
      </c>
      <c r="C915" s="4" t="s">
        <v>19</v>
      </c>
    </row>
    <row r="916" spans="1:15">
      <c r="A916" t="n">
        <v>11141</v>
      </c>
      <c r="B916" s="20" t="n">
        <v>3</v>
      </c>
      <c r="C916" s="12" t="n">
        <f t="normal" ca="1">A932</f>
        <v>0</v>
      </c>
    </row>
    <row r="917" spans="1:15">
      <c r="A917" t="s">
        <v>4</v>
      </c>
      <c r="B917" s="4" t="s">
        <v>5</v>
      </c>
      <c r="C917" s="4" t="s">
        <v>14</v>
      </c>
      <c r="D917" s="4" t="s">
        <v>10</v>
      </c>
      <c r="E917" s="4" t="s">
        <v>14</v>
      </c>
      <c r="F917" s="4" t="s">
        <v>19</v>
      </c>
    </row>
    <row r="918" spans="1:15">
      <c r="A918" t="n">
        <v>11146</v>
      </c>
      <c r="B918" s="11" t="n">
        <v>5</v>
      </c>
      <c r="C918" s="7" t="n">
        <v>30</v>
      </c>
      <c r="D918" s="7" t="n">
        <v>9721</v>
      </c>
      <c r="E918" s="7" t="n">
        <v>1</v>
      </c>
      <c r="F918" s="12" t="n">
        <f t="normal" ca="1">A922</f>
        <v>0</v>
      </c>
    </row>
    <row r="919" spans="1:15">
      <c r="A919" t="s">
        <v>4</v>
      </c>
      <c r="B919" s="4" t="s">
        <v>5</v>
      </c>
      <c r="C919" s="4" t="s">
        <v>19</v>
      </c>
    </row>
    <row r="920" spans="1:15">
      <c r="A920" t="n">
        <v>11155</v>
      </c>
      <c r="B920" s="20" t="n">
        <v>3</v>
      </c>
      <c r="C920" s="12" t="n">
        <f t="normal" ca="1">A932</f>
        <v>0</v>
      </c>
    </row>
    <row r="921" spans="1:15">
      <c r="A921" t="s">
        <v>4</v>
      </c>
      <c r="B921" s="4" t="s">
        <v>5</v>
      </c>
      <c r="C921" s="4" t="s">
        <v>14</v>
      </c>
      <c r="D921" s="4" t="s">
        <v>10</v>
      </c>
      <c r="E921" s="4" t="s">
        <v>14</v>
      </c>
      <c r="F921" s="4" t="s">
        <v>19</v>
      </c>
    </row>
    <row r="922" spans="1:15">
      <c r="A922" t="n">
        <v>11160</v>
      </c>
      <c r="B922" s="11" t="n">
        <v>5</v>
      </c>
      <c r="C922" s="7" t="n">
        <v>30</v>
      </c>
      <c r="D922" s="7" t="n">
        <v>9715</v>
      </c>
      <c r="E922" s="7" t="n">
        <v>1</v>
      </c>
      <c r="F922" s="12" t="n">
        <f t="normal" ca="1">A926</f>
        <v>0</v>
      </c>
    </row>
    <row r="923" spans="1:15">
      <c r="A923" t="s">
        <v>4</v>
      </c>
      <c r="B923" s="4" t="s">
        <v>5</v>
      </c>
      <c r="C923" s="4" t="s">
        <v>19</v>
      </c>
    </row>
    <row r="924" spans="1:15">
      <c r="A924" t="n">
        <v>11169</v>
      </c>
      <c r="B924" s="20" t="n">
        <v>3</v>
      </c>
      <c r="C924" s="12" t="n">
        <f t="normal" ca="1">A932</f>
        <v>0</v>
      </c>
    </row>
    <row r="925" spans="1:15">
      <c r="A925" t="s">
        <v>4</v>
      </c>
      <c r="B925" s="4" t="s">
        <v>5</v>
      </c>
      <c r="C925" s="4" t="s">
        <v>14</v>
      </c>
      <c r="D925" s="4" t="s">
        <v>10</v>
      </c>
      <c r="E925" s="4" t="s">
        <v>14</v>
      </c>
      <c r="F925" s="4" t="s">
        <v>19</v>
      </c>
    </row>
    <row r="926" spans="1:15">
      <c r="A926" t="n">
        <v>11174</v>
      </c>
      <c r="B926" s="11" t="n">
        <v>5</v>
      </c>
      <c r="C926" s="7" t="n">
        <v>30</v>
      </c>
      <c r="D926" s="7" t="n">
        <v>9712</v>
      </c>
      <c r="E926" s="7" t="n">
        <v>1</v>
      </c>
      <c r="F926" s="12" t="n">
        <f t="normal" ca="1">A930</f>
        <v>0</v>
      </c>
    </row>
    <row r="927" spans="1:15">
      <c r="A927" t="s">
        <v>4</v>
      </c>
      <c r="B927" s="4" t="s">
        <v>5</v>
      </c>
      <c r="C927" s="4" t="s">
        <v>19</v>
      </c>
    </row>
    <row r="928" spans="1:15">
      <c r="A928" t="n">
        <v>11183</v>
      </c>
      <c r="B928" s="20" t="n">
        <v>3</v>
      </c>
      <c r="C928" s="12" t="n">
        <f t="normal" ca="1">A932</f>
        <v>0</v>
      </c>
    </row>
    <row r="929" spans="1:6">
      <c r="A929" t="s">
        <v>4</v>
      </c>
      <c r="B929" s="4" t="s">
        <v>5</v>
      </c>
      <c r="C929" s="4" t="s">
        <v>14</v>
      </c>
      <c r="D929" s="4" t="s">
        <v>10</v>
      </c>
      <c r="E929" s="4" t="s">
        <v>14</v>
      </c>
      <c r="F929" s="4" t="s">
        <v>19</v>
      </c>
    </row>
    <row r="930" spans="1:6">
      <c r="A930" t="n">
        <v>11188</v>
      </c>
      <c r="B930" s="11" t="n">
        <v>5</v>
      </c>
      <c r="C930" s="7" t="n">
        <v>30</v>
      </c>
      <c r="D930" s="7" t="n">
        <v>8948</v>
      </c>
      <c r="E930" s="7" t="n">
        <v>1</v>
      </c>
      <c r="F930" s="12" t="n">
        <f t="normal" ca="1">A932</f>
        <v>0</v>
      </c>
    </row>
    <row r="931" spans="1:6">
      <c r="A931" t="s">
        <v>4</v>
      </c>
      <c r="B931" s="4" t="s">
        <v>5</v>
      </c>
      <c r="C931" s="4" t="s">
        <v>14</v>
      </c>
    </row>
    <row r="932" spans="1:6">
      <c r="A932" t="n">
        <v>11197</v>
      </c>
      <c r="B932" s="31" t="n">
        <v>23</v>
      </c>
      <c r="C932" s="7" t="n">
        <v>10</v>
      </c>
    </row>
    <row r="933" spans="1:6">
      <c r="A933" t="s">
        <v>4</v>
      </c>
      <c r="B933" s="4" t="s">
        <v>5</v>
      </c>
      <c r="C933" s="4" t="s">
        <v>14</v>
      </c>
      <c r="D933" s="4" t="s">
        <v>6</v>
      </c>
    </row>
    <row r="934" spans="1:6">
      <c r="A934" t="n">
        <v>11199</v>
      </c>
      <c r="B934" s="8" t="n">
        <v>2</v>
      </c>
      <c r="C934" s="7" t="n">
        <v>10</v>
      </c>
      <c r="D934" s="7" t="s">
        <v>41</v>
      </c>
    </row>
    <row r="935" spans="1:6">
      <c r="A935" t="s">
        <v>4</v>
      </c>
      <c r="B935" s="4" t="s">
        <v>5</v>
      </c>
      <c r="C935" s="4" t="s">
        <v>14</v>
      </c>
    </row>
    <row r="936" spans="1:6">
      <c r="A936" t="n">
        <v>11222</v>
      </c>
      <c r="B936" s="15" t="n">
        <v>74</v>
      </c>
      <c r="C936" s="7" t="n">
        <v>46</v>
      </c>
    </row>
    <row r="937" spans="1:6">
      <c r="A937" t="s">
        <v>4</v>
      </c>
      <c r="B937" s="4" t="s">
        <v>5</v>
      </c>
      <c r="C937" s="4" t="s">
        <v>14</v>
      </c>
    </row>
    <row r="938" spans="1:6">
      <c r="A938" t="n">
        <v>11224</v>
      </c>
      <c r="B938" s="15" t="n">
        <v>74</v>
      </c>
      <c r="C938" s="7" t="n">
        <v>54</v>
      </c>
    </row>
    <row r="939" spans="1:6">
      <c r="A939" t="s">
        <v>4</v>
      </c>
      <c r="B939" s="4" t="s">
        <v>5</v>
      </c>
    </row>
    <row r="940" spans="1:6">
      <c r="A940" t="n">
        <v>11226</v>
      </c>
      <c r="B940" s="5" t="n">
        <v>1</v>
      </c>
    </row>
    <row r="941" spans="1:6" s="3" customFormat="1" customHeight="0">
      <c r="A941" s="3" t="s">
        <v>2</v>
      </c>
      <c r="B941" s="3" t="s">
        <v>146</v>
      </c>
    </row>
    <row r="942" spans="1:6">
      <c r="A942" t="s">
        <v>4</v>
      </c>
      <c r="B942" s="4" t="s">
        <v>5</v>
      </c>
      <c r="C942" s="4" t="s">
        <v>14</v>
      </c>
      <c r="D942" s="4" t="s">
        <v>10</v>
      </c>
      <c r="E942" s="4" t="s">
        <v>14</v>
      </c>
      <c r="F942" s="4" t="s">
        <v>14</v>
      </c>
      <c r="G942" s="4" t="s">
        <v>14</v>
      </c>
      <c r="H942" s="4" t="s">
        <v>10</v>
      </c>
      <c r="I942" s="4" t="s">
        <v>19</v>
      </c>
      <c r="J942" s="4" t="s">
        <v>19</v>
      </c>
    </row>
    <row r="943" spans="1:6">
      <c r="A943" t="n">
        <v>11228</v>
      </c>
      <c r="B943" s="39" t="n">
        <v>6</v>
      </c>
      <c r="C943" s="7" t="n">
        <v>33</v>
      </c>
      <c r="D943" s="7" t="n">
        <v>65534</v>
      </c>
      <c r="E943" s="7" t="n">
        <v>9</v>
      </c>
      <c r="F943" s="7" t="n">
        <v>1</v>
      </c>
      <c r="G943" s="7" t="n">
        <v>1</v>
      </c>
      <c r="H943" s="7" t="n">
        <v>3</v>
      </c>
      <c r="I943" s="12" t="n">
        <f t="normal" ca="1">A945</f>
        <v>0</v>
      </c>
      <c r="J943" s="12" t="n">
        <f t="normal" ca="1">A955</f>
        <v>0</v>
      </c>
    </row>
    <row r="944" spans="1:6">
      <c r="A944" t="s">
        <v>4</v>
      </c>
      <c r="B944" s="4" t="s">
        <v>5</v>
      </c>
      <c r="C944" s="4" t="s">
        <v>10</v>
      </c>
      <c r="D944" s="4" t="s">
        <v>20</v>
      </c>
      <c r="E944" s="4" t="s">
        <v>20</v>
      </c>
      <c r="F944" s="4" t="s">
        <v>20</v>
      </c>
      <c r="G944" s="4" t="s">
        <v>20</v>
      </c>
    </row>
    <row r="945" spans="1:10">
      <c r="A945" t="n">
        <v>11245</v>
      </c>
      <c r="B945" s="40" t="n">
        <v>46</v>
      </c>
      <c r="C945" s="7" t="n">
        <v>65534</v>
      </c>
      <c r="D945" s="7" t="n">
        <v>-4.11999988555908</v>
      </c>
      <c r="E945" s="7" t="n">
        <v>1</v>
      </c>
      <c r="F945" s="7" t="n">
        <v>-21.3500003814697</v>
      </c>
      <c r="G945" s="7" t="n">
        <v>109.900001525879</v>
      </c>
    </row>
    <row r="946" spans="1:10">
      <c r="A946" t="s">
        <v>4</v>
      </c>
      <c r="B946" s="4" t="s">
        <v>5</v>
      </c>
      <c r="C946" s="4" t="s">
        <v>10</v>
      </c>
    </row>
    <row r="947" spans="1:10">
      <c r="A947" t="n">
        <v>11264</v>
      </c>
      <c r="B947" s="25" t="n">
        <v>16</v>
      </c>
      <c r="C947" s="7" t="n">
        <v>0</v>
      </c>
    </row>
    <row r="948" spans="1:10">
      <c r="A948" t="s">
        <v>4</v>
      </c>
      <c r="B948" s="4" t="s">
        <v>5</v>
      </c>
      <c r="C948" s="4" t="s">
        <v>10</v>
      </c>
      <c r="D948" s="4" t="s">
        <v>10</v>
      </c>
      <c r="E948" s="4" t="s">
        <v>10</v>
      </c>
    </row>
    <row r="949" spans="1:10">
      <c r="A949" t="n">
        <v>11267</v>
      </c>
      <c r="B949" s="46" t="n">
        <v>61</v>
      </c>
      <c r="C949" s="7" t="n">
        <v>7049</v>
      </c>
      <c r="D949" s="7" t="n">
        <v>7008</v>
      </c>
      <c r="E949" s="7" t="n">
        <v>0</v>
      </c>
    </row>
    <row r="950" spans="1:10">
      <c r="A950" t="s">
        <v>4</v>
      </c>
      <c r="B950" s="4" t="s">
        <v>5</v>
      </c>
      <c r="C950" s="4" t="s">
        <v>10</v>
      </c>
      <c r="D950" s="4" t="s">
        <v>10</v>
      </c>
      <c r="E950" s="4" t="s">
        <v>10</v>
      </c>
    </row>
    <row r="951" spans="1:10">
      <c r="A951" t="n">
        <v>11274</v>
      </c>
      <c r="B951" s="46" t="n">
        <v>61</v>
      </c>
      <c r="C951" s="7" t="n">
        <v>7008</v>
      </c>
      <c r="D951" s="7" t="n">
        <v>7049</v>
      </c>
      <c r="E951" s="7" t="n">
        <v>0</v>
      </c>
    </row>
    <row r="952" spans="1:10">
      <c r="A952" t="s">
        <v>4</v>
      </c>
      <c r="B952" s="4" t="s">
        <v>5</v>
      </c>
      <c r="C952" s="4" t="s">
        <v>19</v>
      </c>
    </row>
    <row r="953" spans="1:10">
      <c r="A953" t="n">
        <v>11281</v>
      </c>
      <c r="B953" s="20" t="n">
        <v>3</v>
      </c>
      <c r="C953" s="12" t="n">
        <f t="normal" ca="1">A955</f>
        <v>0</v>
      </c>
    </row>
    <row r="954" spans="1:10">
      <c r="A954" t="s">
        <v>4</v>
      </c>
      <c r="B954" s="4" t="s">
        <v>5</v>
      </c>
    </row>
    <row r="955" spans="1:10">
      <c r="A955" t="n">
        <v>11286</v>
      </c>
      <c r="B955" s="5" t="n">
        <v>1</v>
      </c>
    </row>
    <row r="956" spans="1:10" s="3" customFormat="1" customHeight="0">
      <c r="A956" s="3" t="s">
        <v>2</v>
      </c>
      <c r="B956" s="3" t="s">
        <v>147</v>
      </c>
    </row>
    <row r="957" spans="1:10">
      <c r="A957" t="s">
        <v>4</v>
      </c>
      <c r="B957" s="4" t="s">
        <v>5</v>
      </c>
      <c r="C957" s="4" t="s">
        <v>14</v>
      </c>
      <c r="D957" s="4" t="s">
        <v>10</v>
      </c>
      <c r="E957" s="4" t="s">
        <v>14</v>
      </c>
      <c r="F957" s="4" t="s">
        <v>19</v>
      </c>
    </row>
    <row r="958" spans="1:10">
      <c r="A958" t="n">
        <v>11288</v>
      </c>
      <c r="B958" s="11" t="n">
        <v>5</v>
      </c>
      <c r="C958" s="7" t="n">
        <v>30</v>
      </c>
      <c r="D958" s="7" t="n">
        <v>10225</v>
      </c>
      <c r="E958" s="7" t="n">
        <v>1</v>
      </c>
      <c r="F958" s="12" t="n">
        <f t="normal" ca="1">A962</f>
        <v>0</v>
      </c>
    </row>
    <row r="959" spans="1:10">
      <c r="A959" t="s">
        <v>4</v>
      </c>
      <c r="B959" s="4" t="s">
        <v>5</v>
      </c>
      <c r="C959" s="4" t="s">
        <v>19</v>
      </c>
    </row>
    <row r="960" spans="1:10">
      <c r="A960" t="n">
        <v>11297</v>
      </c>
      <c r="B960" s="20" t="n">
        <v>3</v>
      </c>
      <c r="C960" s="12" t="n">
        <f t="normal" ca="1">A1024</f>
        <v>0</v>
      </c>
    </row>
    <row r="961" spans="1:7">
      <c r="A961" t="s">
        <v>4</v>
      </c>
      <c r="B961" s="4" t="s">
        <v>5</v>
      </c>
      <c r="C961" s="4" t="s">
        <v>14</v>
      </c>
      <c r="D961" s="4" t="s">
        <v>10</v>
      </c>
      <c r="E961" s="4" t="s">
        <v>14</v>
      </c>
      <c r="F961" s="4" t="s">
        <v>19</v>
      </c>
    </row>
    <row r="962" spans="1:7">
      <c r="A962" t="n">
        <v>11302</v>
      </c>
      <c r="B962" s="11" t="n">
        <v>5</v>
      </c>
      <c r="C962" s="7" t="n">
        <v>30</v>
      </c>
      <c r="D962" s="7" t="n">
        <v>9724</v>
      </c>
      <c r="E962" s="7" t="n">
        <v>1</v>
      </c>
      <c r="F962" s="12" t="n">
        <f t="normal" ca="1">A966</f>
        <v>0</v>
      </c>
    </row>
    <row r="963" spans="1:7">
      <c r="A963" t="s">
        <v>4</v>
      </c>
      <c r="B963" s="4" t="s">
        <v>5</v>
      </c>
      <c r="C963" s="4" t="s">
        <v>19</v>
      </c>
    </row>
    <row r="964" spans="1:7">
      <c r="A964" t="n">
        <v>11311</v>
      </c>
      <c r="B964" s="20" t="n">
        <v>3</v>
      </c>
      <c r="C964" s="12" t="n">
        <f t="normal" ca="1">A1024</f>
        <v>0</v>
      </c>
    </row>
    <row r="965" spans="1:7">
      <c r="A965" t="s">
        <v>4</v>
      </c>
      <c r="B965" s="4" t="s">
        <v>5</v>
      </c>
      <c r="C965" s="4" t="s">
        <v>14</v>
      </c>
      <c r="D965" s="4" t="s">
        <v>10</v>
      </c>
      <c r="E965" s="4" t="s">
        <v>14</v>
      </c>
      <c r="F965" s="4" t="s">
        <v>19</v>
      </c>
    </row>
    <row r="966" spans="1:7">
      <c r="A966" t="n">
        <v>11316</v>
      </c>
      <c r="B966" s="11" t="n">
        <v>5</v>
      </c>
      <c r="C966" s="7" t="n">
        <v>30</v>
      </c>
      <c r="D966" s="7" t="n">
        <v>9721</v>
      </c>
      <c r="E966" s="7" t="n">
        <v>1</v>
      </c>
      <c r="F966" s="12" t="n">
        <f t="normal" ca="1">A970</f>
        <v>0</v>
      </c>
    </row>
    <row r="967" spans="1:7">
      <c r="A967" t="s">
        <v>4</v>
      </c>
      <c r="B967" s="4" t="s">
        <v>5</v>
      </c>
      <c r="C967" s="4" t="s">
        <v>19</v>
      </c>
    </row>
    <row r="968" spans="1:7">
      <c r="A968" t="n">
        <v>11325</v>
      </c>
      <c r="B968" s="20" t="n">
        <v>3</v>
      </c>
      <c r="C968" s="12" t="n">
        <f t="normal" ca="1">A1024</f>
        <v>0</v>
      </c>
    </row>
    <row r="969" spans="1:7">
      <c r="A969" t="s">
        <v>4</v>
      </c>
      <c r="B969" s="4" t="s">
        <v>5</v>
      </c>
      <c r="C969" s="4" t="s">
        <v>14</v>
      </c>
      <c r="D969" s="4" t="s">
        <v>10</v>
      </c>
      <c r="E969" s="4" t="s">
        <v>14</v>
      </c>
      <c r="F969" s="4" t="s">
        <v>19</v>
      </c>
    </row>
    <row r="970" spans="1:7">
      <c r="A970" t="n">
        <v>11330</v>
      </c>
      <c r="B970" s="11" t="n">
        <v>5</v>
      </c>
      <c r="C970" s="7" t="n">
        <v>30</v>
      </c>
      <c r="D970" s="7" t="n">
        <v>9715</v>
      </c>
      <c r="E970" s="7" t="n">
        <v>1</v>
      </c>
      <c r="F970" s="12" t="n">
        <f t="normal" ca="1">A1018</f>
        <v>0</v>
      </c>
    </row>
    <row r="971" spans="1:7">
      <c r="A971" t="s">
        <v>4</v>
      </c>
      <c r="B971" s="4" t="s">
        <v>5</v>
      </c>
      <c r="C971" s="4" t="s">
        <v>14</v>
      </c>
      <c r="D971" s="4" t="s">
        <v>10</v>
      </c>
      <c r="E971" s="4" t="s">
        <v>14</v>
      </c>
      <c r="F971" s="4" t="s">
        <v>14</v>
      </c>
      <c r="G971" s="4" t="s">
        <v>19</v>
      </c>
    </row>
    <row r="972" spans="1:7">
      <c r="A972" t="n">
        <v>11339</v>
      </c>
      <c r="B972" s="11" t="n">
        <v>5</v>
      </c>
      <c r="C972" s="7" t="n">
        <v>30</v>
      </c>
      <c r="D972" s="7" t="n">
        <v>9439</v>
      </c>
      <c r="E972" s="7" t="n">
        <v>8</v>
      </c>
      <c r="F972" s="7" t="n">
        <v>1</v>
      </c>
      <c r="G972" s="12" t="n">
        <f t="normal" ca="1">A980</f>
        <v>0</v>
      </c>
    </row>
    <row r="973" spans="1:7">
      <c r="A973" t="s">
        <v>4</v>
      </c>
      <c r="B973" s="4" t="s">
        <v>5</v>
      </c>
      <c r="C973" s="4" t="s">
        <v>14</v>
      </c>
      <c r="D973" s="4" t="s">
        <v>6</v>
      </c>
    </row>
    <row r="974" spans="1:7">
      <c r="A974" t="n">
        <v>11349</v>
      </c>
      <c r="B974" s="8" t="n">
        <v>2</v>
      </c>
      <c r="C974" s="7" t="n">
        <v>11</v>
      </c>
      <c r="D974" s="7" t="s">
        <v>83</v>
      </c>
    </row>
    <row r="975" spans="1:7">
      <c r="A975" t="s">
        <v>4</v>
      </c>
      <c r="B975" s="4" t="s">
        <v>5</v>
      </c>
    </row>
    <row r="976" spans="1:7">
      <c r="A976" t="n">
        <v>11375</v>
      </c>
      <c r="B976" s="5" t="n">
        <v>1</v>
      </c>
    </row>
    <row r="977" spans="1:7">
      <c r="A977" t="s">
        <v>4</v>
      </c>
      <c r="B977" s="4" t="s">
        <v>5</v>
      </c>
      <c r="C977" s="4" t="s">
        <v>19</v>
      </c>
    </row>
    <row r="978" spans="1:7">
      <c r="A978" t="n">
        <v>11376</v>
      </c>
      <c r="B978" s="20" t="n">
        <v>3</v>
      </c>
      <c r="C978" s="12" t="n">
        <f t="normal" ca="1">A1016</f>
        <v>0</v>
      </c>
    </row>
    <row r="979" spans="1:7">
      <c r="A979" t="s">
        <v>4</v>
      </c>
      <c r="B979" s="4" t="s">
        <v>5</v>
      </c>
      <c r="C979" s="4" t="s">
        <v>14</v>
      </c>
      <c r="D979" s="4" t="s">
        <v>10</v>
      </c>
      <c r="E979" s="4" t="s">
        <v>14</v>
      </c>
      <c r="F979" s="4" t="s">
        <v>14</v>
      </c>
      <c r="G979" s="4" t="s">
        <v>19</v>
      </c>
    </row>
    <row r="980" spans="1:7">
      <c r="A980" t="n">
        <v>11381</v>
      </c>
      <c r="B980" s="11" t="n">
        <v>5</v>
      </c>
      <c r="C980" s="7" t="n">
        <v>30</v>
      </c>
      <c r="D980" s="7" t="n">
        <v>5</v>
      </c>
      <c r="E980" s="7" t="n">
        <v>8</v>
      </c>
      <c r="F980" s="7" t="n">
        <v>1</v>
      </c>
      <c r="G980" s="12" t="n">
        <f t="normal" ca="1">A986</f>
        <v>0</v>
      </c>
    </row>
    <row r="981" spans="1:7">
      <c r="A981" t="s">
        <v>4</v>
      </c>
      <c r="B981" s="4" t="s">
        <v>5</v>
      </c>
      <c r="C981" s="4" t="s">
        <v>14</v>
      </c>
      <c r="D981" s="4" t="s">
        <v>6</v>
      </c>
    </row>
    <row r="982" spans="1:7">
      <c r="A982" t="n">
        <v>11391</v>
      </c>
      <c r="B982" s="8" t="n">
        <v>2</v>
      </c>
      <c r="C982" s="7" t="n">
        <v>11</v>
      </c>
      <c r="D982" s="7" t="s">
        <v>84</v>
      </c>
    </row>
    <row r="983" spans="1:7">
      <c r="A983" t="s">
        <v>4</v>
      </c>
      <c r="B983" s="4" t="s">
        <v>5</v>
      </c>
      <c r="C983" s="4" t="s">
        <v>19</v>
      </c>
    </row>
    <row r="984" spans="1:7">
      <c r="A984" t="n">
        <v>11417</v>
      </c>
      <c r="B984" s="20" t="n">
        <v>3</v>
      </c>
      <c r="C984" s="12" t="n">
        <f t="normal" ca="1">A1016</f>
        <v>0</v>
      </c>
    </row>
    <row r="985" spans="1:7">
      <c r="A985" t="s">
        <v>4</v>
      </c>
      <c r="B985" s="4" t="s">
        <v>5</v>
      </c>
      <c r="C985" s="4" t="s">
        <v>10</v>
      </c>
      <c r="D985" s="4" t="s">
        <v>14</v>
      </c>
      <c r="E985" s="4" t="s">
        <v>14</v>
      </c>
      <c r="F985" s="4" t="s">
        <v>6</v>
      </c>
    </row>
    <row r="986" spans="1:7">
      <c r="A986" t="n">
        <v>11422</v>
      </c>
      <c r="B986" s="45" t="n">
        <v>20</v>
      </c>
      <c r="C986" s="7" t="n">
        <v>65534</v>
      </c>
      <c r="D986" s="7" t="n">
        <v>3</v>
      </c>
      <c r="E986" s="7" t="n">
        <v>10</v>
      </c>
      <c r="F986" s="7" t="s">
        <v>66</v>
      </c>
    </row>
    <row r="987" spans="1:7">
      <c r="A987" t="s">
        <v>4</v>
      </c>
      <c r="B987" s="4" t="s">
        <v>5</v>
      </c>
      <c r="C987" s="4" t="s">
        <v>10</v>
      </c>
    </row>
    <row r="988" spans="1:7">
      <c r="A988" t="n">
        <v>11443</v>
      </c>
      <c r="B988" s="25" t="n">
        <v>16</v>
      </c>
      <c r="C988" s="7" t="n">
        <v>0</v>
      </c>
    </row>
    <row r="989" spans="1:7">
      <c r="A989" t="s">
        <v>4</v>
      </c>
      <c r="B989" s="4" t="s">
        <v>5</v>
      </c>
      <c r="C989" s="4" t="s">
        <v>14</v>
      </c>
      <c r="D989" s="4" t="s">
        <v>10</v>
      </c>
    </row>
    <row r="990" spans="1:7">
      <c r="A990" t="n">
        <v>11446</v>
      </c>
      <c r="B990" s="24" t="n">
        <v>22</v>
      </c>
      <c r="C990" s="7" t="n">
        <v>10</v>
      </c>
      <c r="D990" s="7" t="n">
        <v>0</v>
      </c>
    </row>
    <row r="991" spans="1:7">
      <c r="A991" t="s">
        <v>4</v>
      </c>
      <c r="B991" s="4" t="s">
        <v>5</v>
      </c>
      <c r="C991" s="4" t="s">
        <v>14</v>
      </c>
      <c r="D991" s="4" t="s">
        <v>10</v>
      </c>
      <c r="E991" s="4" t="s">
        <v>6</v>
      </c>
    </row>
    <row r="992" spans="1:7">
      <c r="A992" t="n">
        <v>11450</v>
      </c>
      <c r="B992" s="33" t="n">
        <v>51</v>
      </c>
      <c r="C992" s="7" t="n">
        <v>4</v>
      </c>
      <c r="D992" s="7" t="n">
        <v>7049</v>
      </c>
      <c r="E992" s="7" t="s">
        <v>148</v>
      </c>
    </row>
    <row r="993" spans="1:7">
      <c r="A993" t="s">
        <v>4</v>
      </c>
      <c r="B993" s="4" t="s">
        <v>5</v>
      </c>
      <c r="C993" s="4" t="s">
        <v>10</v>
      </c>
    </row>
    <row r="994" spans="1:7">
      <c r="A994" t="n">
        <v>11464</v>
      </c>
      <c r="B994" s="25" t="n">
        <v>16</v>
      </c>
      <c r="C994" s="7" t="n">
        <v>0</v>
      </c>
    </row>
    <row r="995" spans="1:7">
      <c r="A995" t="s">
        <v>4</v>
      </c>
      <c r="B995" s="4" t="s">
        <v>5</v>
      </c>
      <c r="C995" s="4" t="s">
        <v>10</v>
      </c>
      <c r="D995" s="4" t="s">
        <v>39</v>
      </c>
      <c r="E995" s="4" t="s">
        <v>14</v>
      </c>
      <c r="F995" s="4" t="s">
        <v>14</v>
      </c>
      <c r="G995" s="4" t="s">
        <v>39</v>
      </c>
      <c r="H995" s="4" t="s">
        <v>14</v>
      </c>
      <c r="I995" s="4" t="s">
        <v>14</v>
      </c>
    </row>
    <row r="996" spans="1:7">
      <c r="A996" t="n">
        <v>11467</v>
      </c>
      <c r="B996" s="34" t="n">
        <v>26</v>
      </c>
      <c r="C996" s="7" t="n">
        <v>7049</v>
      </c>
      <c r="D996" s="7" t="s">
        <v>149</v>
      </c>
      <c r="E996" s="7" t="n">
        <v>2</v>
      </c>
      <c r="F996" s="7" t="n">
        <v>3</v>
      </c>
      <c r="G996" s="7" t="s">
        <v>150</v>
      </c>
      <c r="H996" s="7" t="n">
        <v>2</v>
      </c>
      <c r="I996" s="7" t="n">
        <v>0</v>
      </c>
    </row>
    <row r="997" spans="1:7">
      <c r="A997" t="s">
        <v>4</v>
      </c>
      <c r="B997" s="4" t="s">
        <v>5</v>
      </c>
    </row>
    <row r="998" spans="1:7">
      <c r="A998" t="n">
        <v>11565</v>
      </c>
      <c r="B998" s="29" t="n">
        <v>28</v>
      </c>
    </row>
    <row r="999" spans="1:7">
      <c r="A999" t="s">
        <v>4</v>
      </c>
      <c r="B999" s="4" t="s">
        <v>5</v>
      </c>
      <c r="C999" s="4" t="s">
        <v>14</v>
      </c>
      <c r="D999" s="4" t="s">
        <v>10</v>
      </c>
      <c r="E999" s="4" t="s">
        <v>6</v>
      </c>
    </row>
    <row r="1000" spans="1:7">
      <c r="A1000" t="n">
        <v>11566</v>
      </c>
      <c r="B1000" s="33" t="n">
        <v>51</v>
      </c>
      <c r="C1000" s="7" t="n">
        <v>4</v>
      </c>
      <c r="D1000" s="7" t="n">
        <v>0</v>
      </c>
      <c r="E1000" s="7" t="s">
        <v>151</v>
      </c>
    </row>
    <row r="1001" spans="1:7">
      <c r="A1001" t="s">
        <v>4</v>
      </c>
      <c r="B1001" s="4" t="s">
        <v>5</v>
      </c>
      <c r="C1001" s="4" t="s">
        <v>10</v>
      </c>
    </row>
    <row r="1002" spans="1:7">
      <c r="A1002" t="n">
        <v>11579</v>
      </c>
      <c r="B1002" s="25" t="n">
        <v>16</v>
      </c>
      <c r="C1002" s="7" t="n">
        <v>0</v>
      </c>
    </row>
    <row r="1003" spans="1:7">
      <c r="A1003" t="s">
        <v>4</v>
      </c>
      <c r="B1003" s="4" t="s">
        <v>5</v>
      </c>
      <c r="C1003" s="4" t="s">
        <v>10</v>
      </c>
      <c r="D1003" s="4" t="s">
        <v>39</v>
      </c>
      <c r="E1003" s="4" t="s">
        <v>14</v>
      </c>
      <c r="F1003" s="4" t="s">
        <v>14</v>
      </c>
    </row>
    <row r="1004" spans="1:7">
      <c r="A1004" t="n">
        <v>11582</v>
      </c>
      <c r="B1004" s="34" t="n">
        <v>26</v>
      </c>
      <c r="C1004" s="7" t="n">
        <v>0</v>
      </c>
      <c r="D1004" s="7" t="s">
        <v>152</v>
      </c>
      <c r="E1004" s="7" t="n">
        <v>2</v>
      </c>
      <c r="F1004" s="7" t="n">
        <v>0</v>
      </c>
    </row>
    <row r="1005" spans="1:7">
      <c r="A1005" t="s">
        <v>4</v>
      </c>
      <c r="B1005" s="4" t="s">
        <v>5</v>
      </c>
    </row>
    <row r="1006" spans="1:7">
      <c r="A1006" t="n">
        <v>11632</v>
      </c>
      <c r="B1006" s="29" t="n">
        <v>28</v>
      </c>
    </row>
    <row r="1007" spans="1:7">
      <c r="A1007" t="s">
        <v>4</v>
      </c>
      <c r="B1007" s="4" t="s">
        <v>5</v>
      </c>
      <c r="C1007" s="4" t="s">
        <v>14</v>
      </c>
      <c r="D1007" s="4" t="s">
        <v>10</v>
      </c>
      <c r="E1007" s="4" t="s">
        <v>6</v>
      </c>
    </row>
    <row r="1008" spans="1:7">
      <c r="A1008" t="n">
        <v>11633</v>
      </c>
      <c r="B1008" s="33" t="n">
        <v>51</v>
      </c>
      <c r="C1008" s="7" t="n">
        <v>4</v>
      </c>
      <c r="D1008" s="7" t="n">
        <v>9</v>
      </c>
      <c r="E1008" s="7" t="s">
        <v>153</v>
      </c>
    </row>
    <row r="1009" spans="1:9">
      <c r="A1009" t="s">
        <v>4</v>
      </c>
      <c r="B1009" s="4" t="s">
        <v>5</v>
      </c>
      <c r="C1009" s="4" t="s">
        <v>10</v>
      </c>
    </row>
    <row r="1010" spans="1:9">
      <c r="A1010" t="n">
        <v>11647</v>
      </c>
      <c r="B1010" s="25" t="n">
        <v>16</v>
      </c>
      <c r="C1010" s="7" t="n">
        <v>0</v>
      </c>
    </row>
    <row r="1011" spans="1:9">
      <c r="A1011" t="s">
        <v>4</v>
      </c>
      <c r="B1011" s="4" t="s">
        <v>5</v>
      </c>
      <c r="C1011" s="4" t="s">
        <v>10</v>
      </c>
      <c r="D1011" s="4" t="s">
        <v>39</v>
      </c>
      <c r="E1011" s="4" t="s">
        <v>14</v>
      </c>
      <c r="F1011" s="4" t="s">
        <v>14</v>
      </c>
    </row>
    <row r="1012" spans="1:9">
      <c r="A1012" t="n">
        <v>11650</v>
      </c>
      <c r="B1012" s="34" t="n">
        <v>26</v>
      </c>
      <c r="C1012" s="7" t="n">
        <v>9</v>
      </c>
      <c r="D1012" s="7" t="s">
        <v>154</v>
      </c>
      <c r="E1012" s="7" t="n">
        <v>2</v>
      </c>
      <c r="F1012" s="7" t="n">
        <v>0</v>
      </c>
    </row>
    <row r="1013" spans="1:9">
      <c r="A1013" t="s">
        <v>4</v>
      </c>
      <c r="B1013" s="4" t="s">
        <v>5</v>
      </c>
    </row>
    <row r="1014" spans="1:9">
      <c r="A1014" t="n">
        <v>11663</v>
      </c>
      <c r="B1014" s="29" t="n">
        <v>28</v>
      </c>
    </row>
    <row r="1015" spans="1:9">
      <c r="A1015" t="s">
        <v>4</v>
      </c>
      <c r="B1015" s="4" t="s">
        <v>5</v>
      </c>
      <c r="C1015" s="4" t="s">
        <v>19</v>
      </c>
    </row>
    <row r="1016" spans="1:9">
      <c r="A1016" t="n">
        <v>11664</v>
      </c>
      <c r="B1016" s="20" t="n">
        <v>3</v>
      </c>
      <c r="C1016" s="12" t="n">
        <f t="normal" ca="1">A1024</f>
        <v>0</v>
      </c>
    </row>
    <row r="1017" spans="1:9">
      <c r="A1017" t="s">
        <v>4</v>
      </c>
      <c r="B1017" s="4" t="s">
        <v>5</v>
      </c>
      <c r="C1017" s="4" t="s">
        <v>14</v>
      </c>
      <c r="D1017" s="4" t="s">
        <v>10</v>
      </c>
      <c r="E1017" s="4" t="s">
        <v>14</v>
      </c>
      <c r="F1017" s="4" t="s">
        <v>19</v>
      </c>
    </row>
    <row r="1018" spans="1:9">
      <c r="A1018" t="n">
        <v>11669</v>
      </c>
      <c r="B1018" s="11" t="n">
        <v>5</v>
      </c>
      <c r="C1018" s="7" t="n">
        <v>30</v>
      </c>
      <c r="D1018" s="7" t="n">
        <v>9712</v>
      </c>
      <c r="E1018" s="7" t="n">
        <v>1</v>
      </c>
      <c r="F1018" s="12" t="n">
        <f t="normal" ca="1">A1022</f>
        <v>0</v>
      </c>
    </row>
    <row r="1019" spans="1:9">
      <c r="A1019" t="s">
        <v>4</v>
      </c>
      <c r="B1019" s="4" t="s">
        <v>5</v>
      </c>
      <c r="C1019" s="4" t="s">
        <v>19</v>
      </c>
    </row>
    <row r="1020" spans="1:9">
      <c r="A1020" t="n">
        <v>11678</v>
      </c>
      <c r="B1020" s="20" t="n">
        <v>3</v>
      </c>
      <c r="C1020" s="12" t="n">
        <f t="normal" ca="1">A1024</f>
        <v>0</v>
      </c>
    </row>
    <row r="1021" spans="1:9">
      <c r="A1021" t="s">
        <v>4</v>
      </c>
      <c r="B1021" s="4" t="s">
        <v>5</v>
      </c>
      <c r="C1021" s="4" t="s">
        <v>14</v>
      </c>
      <c r="D1021" s="4" t="s">
        <v>10</v>
      </c>
      <c r="E1021" s="4" t="s">
        <v>14</v>
      </c>
      <c r="F1021" s="4" t="s">
        <v>19</v>
      </c>
    </row>
    <row r="1022" spans="1:9">
      <c r="A1022" t="n">
        <v>11683</v>
      </c>
      <c r="B1022" s="11" t="n">
        <v>5</v>
      </c>
      <c r="C1022" s="7" t="n">
        <v>30</v>
      </c>
      <c r="D1022" s="7" t="n">
        <v>8948</v>
      </c>
      <c r="E1022" s="7" t="n">
        <v>1</v>
      </c>
      <c r="F1022" s="12" t="n">
        <f t="normal" ca="1">A1024</f>
        <v>0</v>
      </c>
    </row>
    <row r="1023" spans="1:9">
      <c r="A1023" t="s">
        <v>4</v>
      </c>
      <c r="B1023" s="4" t="s">
        <v>5</v>
      </c>
      <c r="C1023" s="4" t="s">
        <v>14</v>
      </c>
    </row>
    <row r="1024" spans="1:9">
      <c r="A1024" t="n">
        <v>11692</v>
      </c>
      <c r="B1024" s="31" t="n">
        <v>23</v>
      </c>
      <c r="C1024" s="7" t="n">
        <v>10</v>
      </c>
    </row>
    <row r="1025" spans="1:6">
      <c r="A1025" t="s">
        <v>4</v>
      </c>
      <c r="B1025" s="4" t="s">
        <v>5</v>
      </c>
      <c r="C1025" s="4" t="s">
        <v>14</v>
      </c>
      <c r="D1025" s="4" t="s">
        <v>6</v>
      </c>
    </row>
    <row r="1026" spans="1:6">
      <c r="A1026" t="n">
        <v>11694</v>
      </c>
      <c r="B1026" s="8" t="n">
        <v>2</v>
      </c>
      <c r="C1026" s="7" t="n">
        <v>10</v>
      </c>
      <c r="D1026" s="7" t="s">
        <v>41</v>
      </c>
    </row>
    <row r="1027" spans="1:6">
      <c r="A1027" t="s">
        <v>4</v>
      </c>
      <c r="B1027" s="4" t="s">
        <v>5</v>
      </c>
      <c r="C1027" s="4" t="s">
        <v>14</v>
      </c>
    </row>
    <row r="1028" spans="1:6">
      <c r="A1028" t="n">
        <v>11717</v>
      </c>
      <c r="B1028" s="15" t="n">
        <v>74</v>
      </c>
      <c r="C1028" s="7" t="n">
        <v>46</v>
      </c>
    </row>
    <row r="1029" spans="1:6">
      <c r="A1029" t="s">
        <v>4</v>
      </c>
      <c r="B1029" s="4" t="s">
        <v>5</v>
      </c>
      <c r="C1029" s="4" t="s">
        <v>14</v>
      </c>
    </row>
    <row r="1030" spans="1:6">
      <c r="A1030" t="n">
        <v>11719</v>
      </c>
      <c r="B1030" s="15" t="n">
        <v>74</v>
      </c>
      <c r="C1030" s="7" t="n">
        <v>54</v>
      </c>
    </row>
    <row r="1031" spans="1:6">
      <c r="A1031" t="s">
        <v>4</v>
      </c>
      <c r="B1031" s="4" t="s">
        <v>5</v>
      </c>
    </row>
    <row r="1032" spans="1:6">
      <c r="A1032" t="n">
        <v>11721</v>
      </c>
      <c r="B1032" s="5" t="n">
        <v>1</v>
      </c>
    </row>
    <row r="1033" spans="1:6" s="3" customFormat="1" customHeight="0">
      <c r="A1033" s="3" t="s">
        <v>2</v>
      </c>
      <c r="B1033" s="3" t="s">
        <v>155</v>
      </c>
    </row>
    <row r="1034" spans="1:6">
      <c r="A1034" t="s">
        <v>4</v>
      </c>
      <c r="B1034" s="4" t="s">
        <v>5</v>
      </c>
      <c r="C1034" s="4" t="s">
        <v>10</v>
      </c>
      <c r="D1034" s="4" t="s">
        <v>14</v>
      </c>
      <c r="E1034" s="4" t="s">
        <v>14</v>
      </c>
      <c r="F1034" s="4" t="s">
        <v>6</v>
      </c>
    </row>
    <row r="1035" spans="1:6">
      <c r="A1035" t="n">
        <v>11724</v>
      </c>
      <c r="B1035" s="45" t="n">
        <v>20</v>
      </c>
      <c r="C1035" s="7" t="n">
        <v>7049</v>
      </c>
      <c r="D1035" s="7" t="n">
        <v>3</v>
      </c>
      <c r="E1035" s="7" t="n">
        <v>10</v>
      </c>
      <c r="F1035" s="7" t="s">
        <v>66</v>
      </c>
    </row>
    <row r="1036" spans="1:6">
      <c r="A1036" t="s">
        <v>4</v>
      </c>
      <c r="B1036" s="4" t="s">
        <v>5</v>
      </c>
      <c r="C1036" s="4" t="s">
        <v>10</v>
      </c>
    </row>
    <row r="1037" spans="1:6">
      <c r="A1037" t="n">
        <v>11745</v>
      </c>
      <c r="B1037" s="25" t="n">
        <v>16</v>
      </c>
      <c r="C1037" s="7" t="n">
        <v>0</v>
      </c>
    </row>
    <row r="1038" spans="1:6">
      <c r="A1038" t="s">
        <v>4</v>
      </c>
      <c r="B1038" s="4" t="s">
        <v>5</v>
      </c>
      <c r="C1038" s="4" t="s">
        <v>10</v>
      </c>
      <c r="D1038" s="4" t="s">
        <v>14</v>
      </c>
      <c r="E1038" s="4" t="s">
        <v>14</v>
      </c>
      <c r="F1038" s="4" t="s">
        <v>6</v>
      </c>
    </row>
    <row r="1039" spans="1:6">
      <c r="A1039" t="n">
        <v>11748</v>
      </c>
      <c r="B1039" s="45" t="n">
        <v>20</v>
      </c>
      <c r="C1039" s="7" t="n">
        <v>7008</v>
      </c>
      <c r="D1039" s="7" t="n">
        <v>3</v>
      </c>
      <c r="E1039" s="7" t="n">
        <v>10</v>
      </c>
      <c r="F1039" s="7" t="s">
        <v>66</v>
      </c>
    </row>
    <row r="1040" spans="1:6">
      <c r="A1040" t="s">
        <v>4</v>
      </c>
      <c r="B1040" s="4" t="s">
        <v>5</v>
      </c>
      <c r="C1040" s="4" t="s">
        <v>10</v>
      </c>
    </row>
    <row r="1041" spans="1:6">
      <c r="A1041" t="n">
        <v>11769</v>
      </c>
      <c r="B1041" s="25" t="n">
        <v>16</v>
      </c>
      <c r="C1041" s="7" t="n">
        <v>0</v>
      </c>
    </row>
    <row r="1042" spans="1:6">
      <c r="A1042" t="s">
        <v>4</v>
      </c>
      <c r="B1042" s="4" t="s">
        <v>5</v>
      </c>
      <c r="C1042" s="4" t="s">
        <v>14</v>
      </c>
      <c r="D1042" s="4" t="s">
        <v>10</v>
      </c>
    </row>
    <row r="1043" spans="1:6">
      <c r="A1043" t="n">
        <v>11772</v>
      </c>
      <c r="B1043" s="24" t="n">
        <v>22</v>
      </c>
      <c r="C1043" s="7" t="n">
        <v>11</v>
      </c>
      <c r="D1043" s="7" t="n">
        <v>0</v>
      </c>
    </row>
    <row r="1044" spans="1:6">
      <c r="A1044" t="s">
        <v>4</v>
      </c>
      <c r="B1044" s="4" t="s">
        <v>5</v>
      </c>
      <c r="C1044" s="4" t="s">
        <v>14</v>
      </c>
      <c r="D1044" s="4" t="s">
        <v>10</v>
      </c>
    </row>
    <row r="1045" spans="1:6">
      <c r="A1045" t="n">
        <v>11776</v>
      </c>
      <c r="B1045" s="36" t="n">
        <v>58</v>
      </c>
      <c r="C1045" s="7" t="n">
        <v>5</v>
      </c>
      <c r="D1045" s="7" t="n">
        <v>300</v>
      </c>
    </row>
    <row r="1046" spans="1:6">
      <c r="A1046" t="s">
        <v>4</v>
      </c>
      <c r="B1046" s="4" t="s">
        <v>5</v>
      </c>
      <c r="C1046" s="4" t="s">
        <v>20</v>
      </c>
      <c r="D1046" s="4" t="s">
        <v>10</v>
      </c>
    </row>
    <row r="1047" spans="1:6">
      <c r="A1047" t="n">
        <v>11780</v>
      </c>
      <c r="B1047" s="49" t="n">
        <v>103</v>
      </c>
      <c r="C1047" s="7" t="n">
        <v>0</v>
      </c>
      <c r="D1047" s="7" t="n">
        <v>300</v>
      </c>
    </row>
    <row r="1048" spans="1:6">
      <c r="A1048" t="s">
        <v>4</v>
      </c>
      <c r="B1048" s="4" t="s">
        <v>5</v>
      </c>
      <c r="C1048" s="4" t="s">
        <v>14</v>
      </c>
    </row>
    <row r="1049" spans="1:6">
      <c r="A1049" t="n">
        <v>11787</v>
      </c>
      <c r="B1049" s="50" t="n">
        <v>64</v>
      </c>
      <c r="C1049" s="7" t="n">
        <v>7</v>
      </c>
    </row>
    <row r="1050" spans="1:6">
      <c r="A1050" t="s">
        <v>4</v>
      </c>
      <c r="B1050" s="4" t="s">
        <v>5</v>
      </c>
      <c r="C1050" s="4" t="s">
        <v>14</v>
      </c>
      <c r="D1050" s="4" t="s">
        <v>20</v>
      </c>
      <c r="E1050" s="4" t="s">
        <v>10</v>
      </c>
      <c r="F1050" s="4" t="s">
        <v>14</v>
      </c>
    </row>
    <row r="1051" spans="1:6">
      <c r="A1051" t="n">
        <v>11789</v>
      </c>
      <c r="B1051" s="14" t="n">
        <v>49</v>
      </c>
      <c r="C1051" s="7" t="n">
        <v>3</v>
      </c>
      <c r="D1051" s="7" t="n">
        <v>0.699999988079071</v>
      </c>
      <c r="E1051" s="7" t="n">
        <v>500</v>
      </c>
      <c r="F1051" s="7" t="n">
        <v>0</v>
      </c>
    </row>
    <row r="1052" spans="1:6">
      <c r="A1052" t="s">
        <v>4</v>
      </c>
      <c r="B1052" s="4" t="s">
        <v>5</v>
      </c>
      <c r="C1052" s="4" t="s">
        <v>14</v>
      </c>
      <c r="D1052" s="4" t="s">
        <v>10</v>
      </c>
    </row>
    <row r="1053" spans="1:6">
      <c r="A1053" t="n">
        <v>11798</v>
      </c>
      <c r="B1053" s="36" t="n">
        <v>58</v>
      </c>
      <c r="C1053" s="7" t="n">
        <v>10</v>
      </c>
      <c r="D1053" s="7" t="n">
        <v>300</v>
      </c>
    </row>
    <row r="1054" spans="1:6">
      <c r="A1054" t="s">
        <v>4</v>
      </c>
      <c r="B1054" s="4" t="s">
        <v>5</v>
      </c>
      <c r="C1054" s="4" t="s">
        <v>14</v>
      </c>
      <c r="D1054" s="4" t="s">
        <v>10</v>
      </c>
    </row>
    <row r="1055" spans="1:6">
      <c r="A1055" t="n">
        <v>11802</v>
      </c>
      <c r="B1055" s="36" t="n">
        <v>58</v>
      </c>
      <c r="C1055" s="7" t="n">
        <v>12</v>
      </c>
      <c r="D1055" s="7" t="n">
        <v>0</v>
      </c>
    </row>
    <row r="1056" spans="1:6">
      <c r="A1056" t="s">
        <v>4</v>
      </c>
      <c r="B1056" s="4" t="s">
        <v>5</v>
      </c>
      <c r="C1056" s="4" t="s">
        <v>14</v>
      </c>
      <c r="D1056" s="4" t="s">
        <v>14</v>
      </c>
      <c r="E1056" s="4" t="s">
        <v>14</v>
      </c>
      <c r="F1056" s="4" t="s">
        <v>14</v>
      </c>
    </row>
    <row r="1057" spans="1:6">
      <c r="A1057" t="n">
        <v>11806</v>
      </c>
      <c r="B1057" s="13" t="n">
        <v>14</v>
      </c>
      <c r="C1057" s="7" t="n">
        <v>0</v>
      </c>
      <c r="D1057" s="7" t="n">
        <v>0</v>
      </c>
      <c r="E1057" s="7" t="n">
        <v>0</v>
      </c>
      <c r="F1057" s="7" t="n">
        <v>4</v>
      </c>
    </row>
    <row r="1058" spans="1:6">
      <c r="A1058" t="s">
        <v>4</v>
      </c>
      <c r="B1058" s="4" t="s">
        <v>5</v>
      </c>
      <c r="C1058" s="4" t="s">
        <v>14</v>
      </c>
      <c r="D1058" s="4" t="s">
        <v>10</v>
      </c>
      <c r="E1058" s="4" t="s">
        <v>10</v>
      </c>
      <c r="F1058" s="4" t="s">
        <v>14</v>
      </c>
    </row>
    <row r="1059" spans="1:6">
      <c r="A1059" t="n">
        <v>11811</v>
      </c>
      <c r="B1059" s="27" t="n">
        <v>25</v>
      </c>
      <c r="C1059" s="7" t="n">
        <v>1</v>
      </c>
      <c r="D1059" s="7" t="n">
        <v>60</v>
      </c>
      <c r="E1059" s="7" t="n">
        <v>420</v>
      </c>
      <c r="F1059" s="7" t="n">
        <v>2</v>
      </c>
    </row>
    <row r="1060" spans="1:6">
      <c r="A1060" t="s">
        <v>4</v>
      </c>
      <c r="B1060" s="4" t="s">
        <v>5</v>
      </c>
      <c r="C1060" s="4" t="s">
        <v>14</v>
      </c>
      <c r="D1060" s="4" t="s">
        <v>10</v>
      </c>
      <c r="E1060" s="4" t="s">
        <v>6</v>
      </c>
    </row>
    <row r="1061" spans="1:6">
      <c r="A1061" t="n">
        <v>11818</v>
      </c>
      <c r="B1061" s="33" t="n">
        <v>51</v>
      </c>
      <c r="C1061" s="7" t="n">
        <v>4</v>
      </c>
      <c r="D1061" s="7" t="n">
        <v>7049</v>
      </c>
      <c r="E1061" s="7" t="s">
        <v>48</v>
      </c>
    </row>
    <row r="1062" spans="1:6">
      <c r="A1062" t="s">
        <v>4</v>
      </c>
      <c r="B1062" s="4" t="s">
        <v>5</v>
      </c>
      <c r="C1062" s="4" t="s">
        <v>10</v>
      </c>
    </row>
    <row r="1063" spans="1:6">
      <c r="A1063" t="n">
        <v>11831</v>
      </c>
      <c r="B1063" s="25" t="n">
        <v>16</v>
      </c>
      <c r="C1063" s="7" t="n">
        <v>0</v>
      </c>
    </row>
    <row r="1064" spans="1:6">
      <c r="A1064" t="s">
        <v>4</v>
      </c>
      <c r="B1064" s="4" t="s">
        <v>5</v>
      </c>
      <c r="C1064" s="4" t="s">
        <v>10</v>
      </c>
      <c r="D1064" s="4" t="s">
        <v>39</v>
      </c>
      <c r="E1064" s="4" t="s">
        <v>14</v>
      </c>
      <c r="F1064" s="4" t="s">
        <v>14</v>
      </c>
    </row>
    <row r="1065" spans="1:6">
      <c r="A1065" t="n">
        <v>11834</v>
      </c>
      <c r="B1065" s="34" t="n">
        <v>26</v>
      </c>
      <c r="C1065" s="7" t="n">
        <v>7049</v>
      </c>
      <c r="D1065" s="7" t="s">
        <v>156</v>
      </c>
      <c r="E1065" s="7" t="n">
        <v>2</v>
      </c>
      <c r="F1065" s="7" t="n">
        <v>0</v>
      </c>
    </row>
    <row r="1066" spans="1:6">
      <c r="A1066" t="s">
        <v>4</v>
      </c>
      <c r="B1066" s="4" t="s">
        <v>5</v>
      </c>
    </row>
    <row r="1067" spans="1:6">
      <c r="A1067" t="n">
        <v>11955</v>
      </c>
      <c r="B1067" s="29" t="n">
        <v>28</v>
      </c>
    </row>
    <row r="1068" spans="1:6">
      <c r="A1068" t="s">
        <v>4</v>
      </c>
      <c r="B1068" s="4" t="s">
        <v>5</v>
      </c>
      <c r="C1068" s="4" t="s">
        <v>14</v>
      </c>
      <c r="D1068" s="4" t="s">
        <v>10</v>
      </c>
      <c r="E1068" s="4" t="s">
        <v>10</v>
      </c>
      <c r="F1068" s="4" t="s">
        <v>14</v>
      </c>
    </row>
    <row r="1069" spans="1:6">
      <c r="A1069" t="n">
        <v>11956</v>
      </c>
      <c r="B1069" s="27" t="n">
        <v>25</v>
      </c>
      <c r="C1069" s="7" t="n">
        <v>1</v>
      </c>
      <c r="D1069" s="7" t="n">
        <v>160</v>
      </c>
      <c r="E1069" s="7" t="n">
        <v>570</v>
      </c>
      <c r="F1069" s="7" t="n">
        <v>1</v>
      </c>
    </row>
    <row r="1070" spans="1:6">
      <c r="A1070" t="s">
        <v>4</v>
      </c>
      <c r="B1070" s="4" t="s">
        <v>5</v>
      </c>
      <c r="C1070" s="4" t="s">
        <v>14</v>
      </c>
      <c r="D1070" s="4" t="s">
        <v>10</v>
      </c>
      <c r="E1070" s="4" t="s">
        <v>6</v>
      </c>
    </row>
    <row r="1071" spans="1:6">
      <c r="A1071" t="n">
        <v>11963</v>
      </c>
      <c r="B1071" s="33" t="n">
        <v>51</v>
      </c>
      <c r="C1071" s="7" t="n">
        <v>4</v>
      </c>
      <c r="D1071" s="7" t="n">
        <v>0</v>
      </c>
      <c r="E1071" s="7" t="s">
        <v>157</v>
      </c>
    </row>
    <row r="1072" spans="1:6">
      <c r="A1072" t="s">
        <v>4</v>
      </c>
      <c r="B1072" s="4" t="s">
        <v>5</v>
      </c>
      <c r="C1072" s="4" t="s">
        <v>10</v>
      </c>
    </row>
    <row r="1073" spans="1:6">
      <c r="A1073" t="n">
        <v>11976</v>
      </c>
      <c r="B1073" s="25" t="n">
        <v>16</v>
      </c>
      <c r="C1073" s="7" t="n">
        <v>0</v>
      </c>
    </row>
    <row r="1074" spans="1:6">
      <c r="A1074" t="s">
        <v>4</v>
      </c>
      <c r="B1074" s="4" t="s">
        <v>5</v>
      </c>
      <c r="C1074" s="4" t="s">
        <v>10</v>
      </c>
      <c r="D1074" s="4" t="s">
        <v>39</v>
      </c>
      <c r="E1074" s="4" t="s">
        <v>14</v>
      </c>
      <c r="F1074" s="4" t="s">
        <v>14</v>
      </c>
    </row>
    <row r="1075" spans="1:6">
      <c r="A1075" t="n">
        <v>11979</v>
      </c>
      <c r="B1075" s="34" t="n">
        <v>26</v>
      </c>
      <c r="C1075" s="7" t="n">
        <v>0</v>
      </c>
      <c r="D1075" s="7" t="s">
        <v>158</v>
      </c>
      <c r="E1075" s="7" t="n">
        <v>2</v>
      </c>
      <c r="F1075" s="7" t="n">
        <v>0</v>
      </c>
    </row>
    <row r="1076" spans="1:6">
      <c r="A1076" t="s">
        <v>4</v>
      </c>
      <c r="B1076" s="4" t="s">
        <v>5</v>
      </c>
    </row>
    <row r="1077" spans="1:6">
      <c r="A1077" t="n">
        <v>12048</v>
      </c>
      <c r="B1077" s="29" t="n">
        <v>28</v>
      </c>
    </row>
    <row r="1078" spans="1:6">
      <c r="A1078" t="s">
        <v>4</v>
      </c>
      <c r="B1078" s="4" t="s">
        <v>5</v>
      </c>
      <c r="C1078" s="4" t="s">
        <v>14</v>
      </c>
      <c r="D1078" s="4" t="s">
        <v>10</v>
      </c>
      <c r="E1078" s="4" t="s">
        <v>10</v>
      </c>
      <c r="F1078" s="4" t="s">
        <v>14</v>
      </c>
    </row>
    <row r="1079" spans="1:6">
      <c r="A1079" t="n">
        <v>12049</v>
      </c>
      <c r="B1079" s="27" t="n">
        <v>25</v>
      </c>
      <c r="C1079" s="7" t="n">
        <v>1</v>
      </c>
      <c r="D1079" s="7" t="n">
        <v>260</v>
      </c>
      <c r="E1079" s="7" t="n">
        <v>280</v>
      </c>
      <c r="F1079" s="7" t="n">
        <v>2</v>
      </c>
    </row>
    <row r="1080" spans="1:6">
      <c r="A1080" t="s">
        <v>4</v>
      </c>
      <c r="B1080" s="4" t="s">
        <v>5</v>
      </c>
      <c r="C1080" s="4" t="s">
        <v>14</v>
      </c>
      <c r="D1080" s="4" t="s">
        <v>10</v>
      </c>
      <c r="E1080" s="4" t="s">
        <v>6</v>
      </c>
    </row>
    <row r="1081" spans="1:6">
      <c r="A1081" t="n">
        <v>12056</v>
      </c>
      <c r="B1081" s="33" t="n">
        <v>51</v>
      </c>
      <c r="C1081" s="7" t="n">
        <v>4</v>
      </c>
      <c r="D1081" s="7" t="n">
        <v>7008</v>
      </c>
      <c r="E1081" s="7" t="s">
        <v>71</v>
      </c>
    </row>
    <row r="1082" spans="1:6">
      <c r="A1082" t="s">
        <v>4</v>
      </c>
      <c r="B1082" s="4" t="s">
        <v>5</v>
      </c>
      <c r="C1082" s="4" t="s">
        <v>10</v>
      </c>
    </row>
    <row r="1083" spans="1:6">
      <c r="A1083" t="n">
        <v>12070</v>
      </c>
      <c r="B1083" s="25" t="n">
        <v>16</v>
      </c>
      <c r="C1083" s="7" t="n">
        <v>0</v>
      </c>
    </row>
    <row r="1084" spans="1:6">
      <c r="A1084" t="s">
        <v>4</v>
      </c>
      <c r="B1084" s="4" t="s">
        <v>5</v>
      </c>
      <c r="C1084" s="4" t="s">
        <v>10</v>
      </c>
      <c r="D1084" s="4" t="s">
        <v>39</v>
      </c>
      <c r="E1084" s="4" t="s">
        <v>14</v>
      </c>
      <c r="F1084" s="4" t="s">
        <v>14</v>
      </c>
      <c r="G1084" s="4" t="s">
        <v>39</v>
      </c>
      <c r="H1084" s="4" t="s">
        <v>14</v>
      </c>
      <c r="I1084" s="4" t="s">
        <v>14</v>
      </c>
    </row>
    <row r="1085" spans="1:6">
      <c r="A1085" t="n">
        <v>12073</v>
      </c>
      <c r="B1085" s="34" t="n">
        <v>26</v>
      </c>
      <c r="C1085" s="7" t="n">
        <v>7008</v>
      </c>
      <c r="D1085" s="7" t="s">
        <v>159</v>
      </c>
      <c r="E1085" s="7" t="n">
        <v>2</v>
      </c>
      <c r="F1085" s="7" t="n">
        <v>3</v>
      </c>
      <c r="G1085" s="7" t="s">
        <v>160</v>
      </c>
      <c r="H1085" s="7" t="n">
        <v>2</v>
      </c>
      <c r="I1085" s="7" t="n">
        <v>0</v>
      </c>
    </row>
    <row r="1086" spans="1:6">
      <c r="A1086" t="s">
        <v>4</v>
      </c>
      <c r="B1086" s="4" t="s">
        <v>5</v>
      </c>
    </row>
    <row r="1087" spans="1:6">
      <c r="A1087" t="n">
        <v>12266</v>
      </c>
      <c r="B1087" s="29" t="n">
        <v>28</v>
      </c>
    </row>
    <row r="1088" spans="1:6">
      <c r="A1088" t="s">
        <v>4</v>
      </c>
      <c r="B1088" s="4" t="s">
        <v>5</v>
      </c>
      <c r="C1088" s="4" t="s">
        <v>14</v>
      </c>
      <c r="D1088" s="16" t="s">
        <v>25</v>
      </c>
      <c r="E1088" s="4" t="s">
        <v>5</v>
      </c>
      <c r="F1088" s="4" t="s">
        <v>14</v>
      </c>
      <c r="G1088" s="4" t="s">
        <v>10</v>
      </c>
      <c r="H1088" s="16" t="s">
        <v>26</v>
      </c>
      <c r="I1088" s="4" t="s">
        <v>14</v>
      </c>
      <c r="J1088" s="4" t="s">
        <v>19</v>
      </c>
    </row>
    <row r="1089" spans="1:10">
      <c r="A1089" t="n">
        <v>12267</v>
      </c>
      <c r="B1089" s="11" t="n">
        <v>5</v>
      </c>
      <c r="C1089" s="7" t="n">
        <v>28</v>
      </c>
      <c r="D1089" s="16" t="s">
        <v>3</v>
      </c>
      <c r="E1089" s="50" t="n">
        <v>64</v>
      </c>
      <c r="F1089" s="7" t="n">
        <v>5</v>
      </c>
      <c r="G1089" s="7" t="n">
        <v>2</v>
      </c>
      <c r="H1089" s="16" t="s">
        <v>3</v>
      </c>
      <c r="I1089" s="7" t="n">
        <v>1</v>
      </c>
      <c r="J1089" s="12" t="n">
        <f t="normal" ca="1">A1103</f>
        <v>0</v>
      </c>
    </row>
    <row r="1090" spans="1:10">
      <c r="A1090" t="s">
        <v>4</v>
      </c>
      <c r="B1090" s="4" t="s">
        <v>5</v>
      </c>
      <c r="C1090" s="4" t="s">
        <v>14</v>
      </c>
      <c r="D1090" s="4" t="s">
        <v>10</v>
      </c>
      <c r="E1090" s="4" t="s">
        <v>10</v>
      </c>
      <c r="F1090" s="4" t="s">
        <v>14</v>
      </c>
    </row>
    <row r="1091" spans="1:10">
      <c r="A1091" t="n">
        <v>12278</v>
      </c>
      <c r="B1091" s="27" t="n">
        <v>25</v>
      </c>
      <c r="C1091" s="7" t="n">
        <v>1</v>
      </c>
      <c r="D1091" s="7" t="n">
        <v>60</v>
      </c>
      <c r="E1091" s="7" t="n">
        <v>500</v>
      </c>
      <c r="F1091" s="7" t="n">
        <v>1</v>
      </c>
    </row>
    <row r="1092" spans="1:10">
      <c r="A1092" t="s">
        <v>4</v>
      </c>
      <c r="B1092" s="4" t="s">
        <v>5</v>
      </c>
      <c r="C1092" s="4" t="s">
        <v>14</v>
      </c>
      <c r="D1092" s="4" t="s">
        <v>10</v>
      </c>
      <c r="E1092" s="4" t="s">
        <v>6</v>
      </c>
    </row>
    <row r="1093" spans="1:10">
      <c r="A1093" t="n">
        <v>12285</v>
      </c>
      <c r="B1093" s="33" t="n">
        <v>51</v>
      </c>
      <c r="C1093" s="7" t="n">
        <v>4</v>
      </c>
      <c r="D1093" s="7" t="n">
        <v>2</v>
      </c>
      <c r="E1093" s="7" t="s">
        <v>161</v>
      </c>
    </row>
    <row r="1094" spans="1:10">
      <c r="A1094" t="s">
        <v>4</v>
      </c>
      <c r="B1094" s="4" t="s">
        <v>5</v>
      </c>
      <c r="C1094" s="4" t="s">
        <v>10</v>
      </c>
    </row>
    <row r="1095" spans="1:10">
      <c r="A1095" t="n">
        <v>12298</v>
      </c>
      <c r="B1095" s="25" t="n">
        <v>16</v>
      </c>
      <c r="C1095" s="7" t="n">
        <v>0</v>
      </c>
    </row>
    <row r="1096" spans="1:10">
      <c r="A1096" t="s">
        <v>4</v>
      </c>
      <c r="B1096" s="4" t="s">
        <v>5</v>
      </c>
      <c r="C1096" s="4" t="s">
        <v>10</v>
      </c>
      <c r="D1096" s="4" t="s">
        <v>39</v>
      </c>
      <c r="E1096" s="4" t="s">
        <v>14</v>
      </c>
      <c r="F1096" s="4" t="s">
        <v>14</v>
      </c>
    </row>
    <row r="1097" spans="1:10">
      <c r="A1097" t="n">
        <v>12301</v>
      </c>
      <c r="B1097" s="34" t="n">
        <v>26</v>
      </c>
      <c r="C1097" s="7" t="n">
        <v>2</v>
      </c>
      <c r="D1097" s="7" t="s">
        <v>162</v>
      </c>
      <c r="E1097" s="7" t="n">
        <v>2</v>
      </c>
      <c r="F1097" s="7" t="n">
        <v>0</v>
      </c>
    </row>
    <row r="1098" spans="1:10">
      <c r="A1098" t="s">
        <v>4</v>
      </c>
      <c r="B1098" s="4" t="s">
        <v>5</v>
      </c>
    </row>
    <row r="1099" spans="1:10">
      <c r="A1099" t="n">
        <v>12317</v>
      </c>
      <c r="B1099" s="29" t="n">
        <v>28</v>
      </c>
    </row>
    <row r="1100" spans="1:10">
      <c r="A1100" t="s">
        <v>4</v>
      </c>
      <c r="B1100" s="4" t="s">
        <v>5</v>
      </c>
      <c r="C1100" s="4" t="s">
        <v>19</v>
      </c>
    </row>
    <row r="1101" spans="1:10">
      <c r="A1101" t="n">
        <v>12318</v>
      </c>
      <c r="B1101" s="20" t="n">
        <v>3</v>
      </c>
      <c r="C1101" s="12" t="n">
        <f t="normal" ca="1">A1113</f>
        <v>0</v>
      </c>
    </row>
    <row r="1102" spans="1:10">
      <c r="A1102" t="s">
        <v>4</v>
      </c>
      <c r="B1102" s="4" t="s">
        <v>5</v>
      </c>
      <c r="C1102" s="4" t="s">
        <v>14</v>
      </c>
      <c r="D1102" s="4" t="s">
        <v>10</v>
      </c>
      <c r="E1102" s="4" t="s">
        <v>10</v>
      </c>
      <c r="F1102" s="4" t="s">
        <v>14</v>
      </c>
    </row>
    <row r="1103" spans="1:10">
      <c r="A1103" t="n">
        <v>12323</v>
      </c>
      <c r="B1103" s="27" t="n">
        <v>25</v>
      </c>
      <c r="C1103" s="7" t="n">
        <v>1</v>
      </c>
      <c r="D1103" s="7" t="n">
        <v>160</v>
      </c>
      <c r="E1103" s="7" t="n">
        <v>570</v>
      </c>
      <c r="F1103" s="7" t="n">
        <v>1</v>
      </c>
    </row>
    <row r="1104" spans="1:10">
      <c r="A1104" t="s">
        <v>4</v>
      </c>
      <c r="B1104" s="4" t="s">
        <v>5</v>
      </c>
      <c r="C1104" s="4" t="s">
        <v>14</v>
      </c>
      <c r="D1104" s="4" t="s">
        <v>10</v>
      </c>
      <c r="E1104" s="4" t="s">
        <v>6</v>
      </c>
    </row>
    <row r="1105" spans="1:10">
      <c r="A1105" t="n">
        <v>12330</v>
      </c>
      <c r="B1105" s="33" t="n">
        <v>51</v>
      </c>
      <c r="C1105" s="7" t="n">
        <v>4</v>
      </c>
      <c r="D1105" s="7" t="n">
        <v>0</v>
      </c>
      <c r="E1105" s="7" t="s">
        <v>163</v>
      </c>
    </row>
    <row r="1106" spans="1:10">
      <c r="A1106" t="s">
        <v>4</v>
      </c>
      <c r="B1106" s="4" t="s">
        <v>5</v>
      </c>
      <c r="C1106" s="4" t="s">
        <v>10</v>
      </c>
    </row>
    <row r="1107" spans="1:10">
      <c r="A1107" t="n">
        <v>12343</v>
      </c>
      <c r="B1107" s="25" t="n">
        <v>16</v>
      </c>
      <c r="C1107" s="7" t="n">
        <v>0</v>
      </c>
    </row>
    <row r="1108" spans="1:10">
      <c r="A1108" t="s">
        <v>4</v>
      </c>
      <c r="B1108" s="4" t="s">
        <v>5</v>
      </c>
      <c r="C1108" s="4" t="s">
        <v>10</v>
      </c>
      <c r="D1108" s="4" t="s">
        <v>39</v>
      </c>
      <c r="E1108" s="4" t="s">
        <v>14</v>
      </c>
      <c r="F1108" s="4" t="s">
        <v>14</v>
      </c>
    </row>
    <row r="1109" spans="1:10">
      <c r="A1109" t="n">
        <v>12346</v>
      </c>
      <c r="B1109" s="34" t="n">
        <v>26</v>
      </c>
      <c r="C1109" s="7" t="n">
        <v>0</v>
      </c>
      <c r="D1109" s="7" t="s">
        <v>164</v>
      </c>
      <c r="E1109" s="7" t="n">
        <v>2</v>
      </c>
      <c r="F1109" s="7" t="n">
        <v>0</v>
      </c>
    </row>
    <row r="1110" spans="1:10">
      <c r="A1110" t="s">
        <v>4</v>
      </c>
      <c r="B1110" s="4" t="s">
        <v>5</v>
      </c>
    </row>
    <row r="1111" spans="1:10">
      <c r="A1111" t="n">
        <v>12395</v>
      </c>
      <c r="B1111" s="29" t="n">
        <v>28</v>
      </c>
    </row>
    <row r="1112" spans="1:10">
      <c r="A1112" t="s">
        <v>4</v>
      </c>
      <c r="B1112" s="4" t="s">
        <v>5</v>
      </c>
      <c r="C1112" s="4" t="s">
        <v>14</v>
      </c>
      <c r="D1112" s="4" t="s">
        <v>10</v>
      </c>
      <c r="E1112" s="4" t="s">
        <v>10</v>
      </c>
      <c r="F1112" s="4" t="s">
        <v>14</v>
      </c>
    </row>
    <row r="1113" spans="1:10">
      <c r="A1113" t="n">
        <v>12396</v>
      </c>
      <c r="B1113" s="27" t="n">
        <v>25</v>
      </c>
      <c r="C1113" s="7" t="n">
        <v>1</v>
      </c>
      <c r="D1113" s="7" t="n">
        <v>260</v>
      </c>
      <c r="E1113" s="7" t="n">
        <v>280</v>
      </c>
      <c r="F1113" s="7" t="n">
        <v>2</v>
      </c>
    </row>
    <row r="1114" spans="1:10">
      <c r="A1114" t="s">
        <v>4</v>
      </c>
      <c r="B1114" s="4" t="s">
        <v>5</v>
      </c>
      <c r="C1114" s="4" t="s">
        <v>14</v>
      </c>
      <c r="D1114" s="4" t="s">
        <v>10</v>
      </c>
      <c r="E1114" s="4" t="s">
        <v>6</v>
      </c>
    </row>
    <row r="1115" spans="1:10">
      <c r="A1115" t="n">
        <v>12403</v>
      </c>
      <c r="B1115" s="33" t="n">
        <v>51</v>
      </c>
      <c r="C1115" s="7" t="n">
        <v>4</v>
      </c>
      <c r="D1115" s="7" t="n">
        <v>7008</v>
      </c>
      <c r="E1115" s="7" t="s">
        <v>165</v>
      </c>
    </row>
    <row r="1116" spans="1:10">
      <c r="A1116" t="s">
        <v>4</v>
      </c>
      <c r="B1116" s="4" t="s">
        <v>5</v>
      </c>
      <c r="C1116" s="4" t="s">
        <v>10</v>
      </c>
    </row>
    <row r="1117" spans="1:10">
      <c r="A1117" t="n">
        <v>12416</v>
      </c>
      <c r="B1117" s="25" t="n">
        <v>16</v>
      </c>
      <c r="C1117" s="7" t="n">
        <v>0</v>
      </c>
    </row>
    <row r="1118" spans="1:10">
      <c r="A1118" t="s">
        <v>4</v>
      </c>
      <c r="B1118" s="4" t="s">
        <v>5</v>
      </c>
      <c r="C1118" s="4" t="s">
        <v>10</v>
      </c>
      <c r="D1118" s="4" t="s">
        <v>39</v>
      </c>
      <c r="E1118" s="4" t="s">
        <v>14</v>
      </c>
      <c r="F1118" s="4" t="s">
        <v>14</v>
      </c>
      <c r="G1118" s="4" t="s">
        <v>39</v>
      </c>
      <c r="H1118" s="4" t="s">
        <v>14</v>
      </c>
      <c r="I1118" s="4" t="s">
        <v>14</v>
      </c>
      <c r="J1118" s="4" t="s">
        <v>39</v>
      </c>
      <c r="K1118" s="4" t="s">
        <v>14</v>
      </c>
      <c r="L1118" s="4" t="s">
        <v>14</v>
      </c>
    </row>
    <row r="1119" spans="1:10">
      <c r="A1119" t="n">
        <v>12419</v>
      </c>
      <c r="B1119" s="34" t="n">
        <v>26</v>
      </c>
      <c r="C1119" s="7" t="n">
        <v>7008</v>
      </c>
      <c r="D1119" s="7" t="s">
        <v>166</v>
      </c>
      <c r="E1119" s="7" t="n">
        <v>2</v>
      </c>
      <c r="F1119" s="7" t="n">
        <v>3</v>
      </c>
      <c r="G1119" s="7" t="s">
        <v>167</v>
      </c>
      <c r="H1119" s="7" t="n">
        <v>2</v>
      </c>
      <c r="I1119" s="7" t="n">
        <v>3</v>
      </c>
      <c r="J1119" s="7" t="s">
        <v>168</v>
      </c>
      <c r="K1119" s="7" t="n">
        <v>2</v>
      </c>
      <c r="L1119" s="7" t="n">
        <v>0</v>
      </c>
    </row>
    <row r="1120" spans="1:10">
      <c r="A1120" t="s">
        <v>4</v>
      </c>
      <c r="B1120" s="4" t="s">
        <v>5</v>
      </c>
    </row>
    <row r="1121" spans="1:12">
      <c r="A1121" t="n">
        <v>12751</v>
      </c>
      <c r="B1121" s="29" t="n">
        <v>28</v>
      </c>
    </row>
    <row r="1122" spans="1:12">
      <c r="A1122" t="s">
        <v>4</v>
      </c>
      <c r="B1122" s="4" t="s">
        <v>5</v>
      </c>
      <c r="C1122" s="4" t="s">
        <v>10</v>
      </c>
      <c r="D1122" s="4" t="s">
        <v>14</v>
      </c>
      <c r="E1122" s="4" t="s">
        <v>20</v>
      </c>
      <c r="F1122" s="4" t="s">
        <v>10</v>
      </c>
    </row>
    <row r="1123" spans="1:12">
      <c r="A1123" t="n">
        <v>12752</v>
      </c>
      <c r="B1123" s="51" t="n">
        <v>59</v>
      </c>
      <c r="C1123" s="7" t="n">
        <v>7049</v>
      </c>
      <c r="D1123" s="7" t="n">
        <v>6</v>
      </c>
      <c r="E1123" s="7" t="n">
        <v>0</v>
      </c>
      <c r="F1123" s="7" t="n">
        <v>4</v>
      </c>
    </row>
    <row r="1124" spans="1:12">
      <c r="A1124" t="s">
        <v>4</v>
      </c>
      <c r="B1124" s="4" t="s">
        <v>5</v>
      </c>
      <c r="C1124" s="4" t="s">
        <v>14</v>
      </c>
      <c r="D1124" s="4" t="s">
        <v>10</v>
      </c>
      <c r="E1124" s="4" t="s">
        <v>10</v>
      </c>
      <c r="F1124" s="4" t="s">
        <v>14</v>
      </c>
    </row>
    <row r="1125" spans="1:12">
      <c r="A1125" t="n">
        <v>12762</v>
      </c>
      <c r="B1125" s="27" t="n">
        <v>25</v>
      </c>
      <c r="C1125" s="7" t="n">
        <v>1</v>
      </c>
      <c r="D1125" s="7" t="n">
        <v>60</v>
      </c>
      <c r="E1125" s="7" t="n">
        <v>420</v>
      </c>
      <c r="F1125" s="7" t="n">
        <v>2</v>
      </c>
    </row>
    <row r="1126" spans="1:12">
      <c r="A1126" t="s">
        <v>4</v>
      </c>
      <c r="B1126" s="4" t="s">
        <v>5</v>
      </c>
      <c r="C1126" s="4" t="s">
        <v>14</v>
      </c>
      <c r="D1126" s="4" t="s">
        <v>10</v>
      </c>
      <c r="E1126" s="4" t="s">
        <v>6</v>
      </c>
    </row>
    <row r="1127" spans="1:12">
      <c r="A1127" t="n">
        <v>12769</v>
      </c>
      <c r="B1127" s="33" t="n">
        <v>51</v>
      </c>
      <c r="C1127" s="7" t="n">
        <v>4</v>
      </c>
      <c r="D1127" s="7" t="n">
        <v>7049</v>
      </c>
      <c r="E1127" s="7" t="s">
        <v>169</v>
      </c>
    </row>
    <row r="1128" spans="1:12">
      <c r="A1128" t="s">
        <v>4</v>
      </c>
      <c r="B1128" s="4" t="s">
        <v>5</v>
      </c>
      <c r="C1128" s="4" t="s">
        <v>10</v>
      </c>
    </row>
    <row r="1129" spans="1:12">
      <c r="A1129" t="n">
        <v>12783</v>
      </c>
      <c r="B1129" s="25" t="n">
        <v>16</v>
      </c>
      <c r="C1129" s="7" t="n">
        <v>0</v>
      </c>
    </row>
    <row r="1130" spans="1:12">
      <c r="A1130" t="s">
        <v>4</v>
      </c>
      <c r="B1130" s="4" t="s">
        <v>5</v>
      </c>
      <c r="C1130" s="4" t="s">
        <v>10</v>
      </c>
      <c r="D1130" s="4" t="s">
        <v>39</v>
      </c>
      <c r="E1130" s="4" t="s">
        <v>14</v>
      </c>
      <c r="F1130" s="4" t="s">
        <v>14</v>
      </c>
      <c r="G1130" s="4" t="s">
        <v>39</v>
      </c>
      <c r="H1130" s="4" t="s">
        <v>14</v>
      </c>
      <c r="I1130" s="4" t="s">
        <v>14</v>
      </c>
    </row>
    <row r="1131" spans="1:12">
      <c r="A1131" t="n">
        <v>12786</v>
      </c>
      <c r="B1131" s="34" t="n">
        <v>26</v>
      </c>
      <c r="C1131" s="7" t="n">
        <v>7049</v>
      </c>
      <c r="D1131" s="7" t="s">
        <v>170</v>
      </c>
      <c r="E1131" s="7" t="n">
        <v>2</v>
      </c>
      <c r="F1131" s="7" t="n">
        <v>3</v>
      </c>
      <c r="G1131" s="7" t="s">
        <v>171</v>
      </c>
      <c r="H1131" s="7" t="n">
        <v>2</v>
      </c>
      <c r="I1131" s="7" t="n">
        <v>0</v>
      </c>
    </row>
    <row r="1132" spans="1:12">
      <c r="A1132" t="s">
        <v>4</v>
      </c>
      <c r="B1132" s="4" t="s">
        <v>5</v>
      </c>
    </row>
    <row r="1133" spans="1:12">
      <c r="A1133" t="n">
        <v>12975</v>
      </c>
      <c r="B1133" s="29" t="n">
        <v>28</v>
      </c>
    </row>
    <row r="1134" spans="1:12">
      <c r="A1134" t="s">
        <v>4</v>
      </c>
      <c r="B1134" s="4" t="s">
        <v>5</v>
      </c>
      <c r="C1134" s="4" t="s">
        <v>10</v>
      </c>
      <c r="D1134" s="4" t="s">
        <v>14</v>
      </c>
      <c r="E1134" s="4" t="s">
        <v>20</v>
      </c>
      <c r="F1134" s="4" t="s">
        <v>10</v>
      </c>
    </row>
    <row r="1135" spans="1:12">
      <c r="A1135" t="n">
        <v>12976</v>
      </c>
      <c r="B1135" s="51" t="n">
        <v>59</v>
      </c>
      <c r="C1135" s="7" t="n">
        <v>7049</v>
      </c>
      <c r="D1135" s="7" t="n">
        <v>255</v>
      </c>
      <c r="E1135" s="7" t="n">
        <v>0</v>
      </c>
      <c r="F1135" s="7" t="n">
        <v>0</v>
      </c>
    </row>
    <row r="1136" spans="1:12">
      <c r="A1136" t="s">
        <v>4</v>
      </c>
      <c r="B1136" s="4" t="s">
        <v>5</v>
      </c>
      <c r="C1136" s="4" t="s">
        <v>14</v>
      </c>
      <c r="D1136" s="4" t="s">
        <v>10</v>
      </c>
      <c r="E1136" s="4" t="s">
        <v>10</v>
      </c>
      <c r="F1136" s="4" t="s">
        <v>14</v>
      </c>
    </row>
    <row r="1137" spans="1:9">
      <c r="A1137" t="n">
        <v>12986</v>
      </c>
      <c r="B1137" s="27" t="n">
        <v>25</v>
      </c>
      <c r="C1137" s="7" t="n">
        <v>1</v>
      </c>
      <c r="D1137" s="7" t="n">
        <v>260</v>
      </c>
      <c r="E1137" s="7" t="n">
        <v>280</v>
      </c>
      <c r="F1137" s="7" t="n">
        <v>2</v>
      </c>
    </row>
    <row r="1138" spans="1:9">
      <c r="A1138" t="s">
        <v>4</v>
      </c>
      <c r="B1138" s="4" t="s">
        <v>5</v>
      </c>
      <c r="C1138" s="4" t="s">
        <v>14</v>
      </c>
      <c r="D1138" s="4" t="s">
        <v>10</v>
      </c>
      <c r="E1138" s="4" t="s">
        <v>6</v>
      </c>
    </row>
    <row r="1139" spans="1:9">
      <c r="A1139" t="n">
        <v>12993</v>
      </c>
      <c r="B1139" s="33" t="n">
        <v>51</v>
      </c>
      <c r="C1139" s="7" t="n">
        <v>4</v>
      </c>
      <c r="D1139" s="7" t="n">
        <v>7008</v>
      </c>
      <c r="E1139" s="7" t="s">
        <v>67</v>
      </c>
    </row>
    <row r="1140" spans="1:9">
      <c r="A1140" t="s">
        <v>4</v>
      </c>
      <c r="B1140" s="4" t="s">
        <v>5</v>
      </c>
      <c r="C1140" s="4" t="s">
        <v>10</v>
      </c>
    </row>
    <row r="1141" spans="1:9">
      <c r="A1141" t="n">
        <v>13006</v>
      </c>
      <c r="B1141" s="25" t="n">
        <v>16</v>
      </c>
      <c r="C1141" s="7" t="n">
        <v>0</v>
      </c>
    </row>
    <row r="1142" spans="1:9">
      <c r="A1142" t="s">
        <v>4</v>
      </c>
      <c r="B1142" s="4" t="s">
        <v>5</v>
      </c>
      <c r="C1142" s="4" t="s">
        <v>10</v>
      </c>
      <c r="D1142" s="4" t="s">
        <v>39</v>
      </c>
      <c r="E1142" s="4" t="s">
        <v>14</v>
      </c>
      <c r="F1142" s="4" t="s">
        <v>14</v>
      </c>
      <c r="G1142" s="4" t="s">
        <v>39</v>
      </c>
      <c r="H1142" s="4" t="s">
        <v>14</v>
      </c>
      <c r="I1142" s="4" t="s">
        <v>14</v>
      </c>
    </row>
    <row r="1143" spans="1:9">
      <c r="A1143" t="n">
        <v>13009</v>
      </c>
      <c r="B1143" s="34" t="n">
        <v>26</v>
      </c>
      <c r="C1143" s="7" t="n">
        <v>7008</v>
      </c>
      <c r="D1143" s="7" t="s">
        <v>172</v>
      </c>
      <c r="E1143" s="7" t="n">
        <v>2</v>
      </c>
      <c r="F1143" s="7" t="n">
        <v>3</v>
      </c>
      <c r="G1143" s="7" t="s">
        <v>173</v>
      </c>
      <c r="H1143" s="7" t="n">
        <v>2</v>
      </c>
      <c r="I1143" s="7" t="n">
        <v>0</v>
      </c>
    </row>
    <row r="1144" spans="1:9">
      <c r="A1144" t="s">
        <v>4</v>
      </c>
      <c r="B1144" s="4" t="s">
        <v>5</v>
      </c>
    </row>
    <row r="1145" spans="1:9">
      <c r="A1145" t="n">
        <v>13181</v>
      </c>
      <c r="B1145" s="29" t="n">
        <v>28</v>
      </c>
    </row>
    <row r="1146" spans="1:9">
      <c r="A1146" t="s">
        <v>4</v>
      </c>
      <c r="B1146" s="4" t="s">
        <v>5</v>
      </c>
      <c r="C1146" s="4" t="s">
        <v>14</v>
      </c>
      <c r="D1146" s="4" t="s">
        <v>10</v>
      </c>
      <c r="E1146" s="4" t="s">
        <v>10</v>
      </c>
      <c r="F1146" s="4" t="s">
        <v>14</v>
      </c>
    </row>
    <row r="1147" spans="1:9">
      <c r="A1147" t="n">
        <v>13182</v>
      </c>
      <c r="B1147" s="27" t="n">
        <v>25</v>
      </c>
      <c r="C1147" s="7" t="n">
        <v>1</v>
      </c>
      <c r="D1147" s="7" t="n">
        <v>160</v>
      </c>
      <c r="E1147" s="7" t="n">
        <v>570</v>
      </c>
      <c r="F1147" s="7" t="n">
        <v>1</v>
      </c>
    </row>
    <row r="1148" spans="1:9">
      <c r="A1148" t="s">
        <v>4</v>
      </c>
      <c r="B1148" s="4" t="s">
        <v>5</v>
      </c>
      <c r="C1148" s="4" t="s">
        <v>14</v>
      </c>
      <c r="D1148" s="4" t="s">
        <v>10</v>
      </c>
      <c r="E1148" s="4" t="s">
        <v>6</v>
      </c>
    </row>
    <row r="1149" spans="1:9">
      <c r="A1149" t="n">
        <v>13189</v>
      </c>
      <c r="B1149" s="33" t="n">
        <v>51</v>
      </c>
      <c r="C1149" s="7" t="n">
        <v>4</v>
      </c>
      <c r="D1149" s="7" t="n">
        <v>0</v>
      </c>
      <c r="E1149" s="7" t="s">
        <v>174</v>
      </c>
    </row>
    <row r="1150" spans="1:9">
      <c r="A1150" t="s">
        <v>4</v>
      </c>
      <c r="B1150" s="4" t="s">
        <v>5</v>
      </c>
      <c r="C1150" s="4" t="s">
        <v>10</v>
      </c>
    </row>
    <row r="1151" spans="1:9">
      <c r="A1151" t="n">
        <v>13204</v>
      </c>
      <c r="B1151" s="25" t="n">
        <v>16</v>
      </c>
      <c r="C1151" s="7" t="n">
        <v>0</v>
      </c>
    </row>
    <row r="1152" spans="1:9">
      <c r="A1152" t="s">
        <v>4</v>
      </c>
      <c r="B1152" s="4" t="s">
        <v>5</v>
      </c>
      <c r="C1152" s="4" t="s">
        <v>10</v>
      </c>
      <c r="D1152" s="4" t="s">
        <v>39</v>
      </c>
      <c r="E1152" s="4" t="s">
        <v>14</v>
      </c>
      <c r="F1152" s="4" t="s">
        <v>14</v>
      </c>
    </row>
    <row r="1153" spans="1:9">
      <c r="A1153" t="n">
        <v>13207</v>
      </c>
      <c r="B1153" s="34" t="n">
        <v>26</v>
      </c>
      <c r="C1153" s="7" t="n">
        <v>0</v>
      </c>
      <c r="D1153" s="7" t="s">
        <v>175</v>
      </c>
      <c r="E1153" s="7" t="n">
        <v>2</v>
      </c>
      <c r="F1153" s="7" t="n">
        <v>0</v>
      </c>
    </row>
    <row r="1154" spans="1:9">
      <c r="A1154" t="s">
        <v>4</v>
      </c>
      <c r="B1154" s="4" t="s">
        <v>5</v>
      </c>
    </row>
    <row r="1155" spans="1:9">
      <c r="A1155" t="n">
        <v>13270</v>
      </c>
      <c r="B1155" s="29" t="n">
        <v>28</v>
      </c>
    </row>
    <row r="1156" spans="1:9">
      <c r="A1156" t="s">
        <v>4</v>
      </c>
      <c r="B1156" s="4" t="s">
        <v>5</v>
      </c>
      <c r="C1156" s="4" t="s">
        <v>10</v>
      </c>
    </row>
    <row r="1157" spans="1:9">
      <c r="A1157" t="n">
        <v>13271</v>
      </c>
      <c r="B1157" s="10" t="n">
        <v>12</v>
      </c>
      <c r="C1157" s="7" t="n">
        <v>9439</v>
      </c>
    </row>
    <row r="1158" spans="1:9">
      <c r="A1158" t="s">
        <v>4</v>
      </c>
      <c r="B1158" s="4" t="s">
        <v>5</v>
      </c>
      <c r="C1158" s="4" t="s">
        <v>14</v>
      </c>
      <c r="D1158" s="4" t="s">
        <v>10</v>
      </c>
      <c r="E1158" s="4" t="s">
        <v>10</v>
      </c>
      <c r="F1158" s="4" t="s">
        <v>14</v>
      </c>
    </row>
    <row r="1159" spans="1:9">
      <c r="A1159" t="n">
        <v>13274</v>
      </c>
      <c r="B1159" s="27" t="n">
        <v>25</v>
      </c>
      <c r="C1159" s="7" t="n">
        <v>1</v>
      </c>
      <c r="D1159" s="7" t="n">
        <v>65535</v>
      </c>
      <c r="E1159" s="7" t="n">
        <v>65535</v>
      </c>
      <c r="F1159" s="7" t="n">
        <v>0</v>
      </c>
    </row>
    <row r="1160" spans="1:9">
      <c r="A1160" t="s">
        <v>4</v>
      </c>
      <c r="B1160" s="4" t="s">
        <v>5</v>
      </c>
      <c r="C1160" s="4" t="s">
        <v>9</v>
      </c>
    </row>
    <row r="1161" spans="1:9">
      <c r="A1161" t="n">
        <v>13281</v>
      </c>
      <c r="B1161" s="52" t="n">
        <v>15</v>
      </c>
      <c r="C1161" s="7" t="n">
        <v>67108864</v>
      </c>
    </row>
    <row r="1162" spans="1:9">
      <c r="A1162" t="s">
        <v>4</v>
      </c>
      <c r="B1162" s="4" t="s">
        <v>5</v>
      </c>
      <c r="C1162" s="4" t="s">
        <v>14</v>
      </c>
      <c r="D1162" s="4" t="s">
        <v>10</v>
      </c>
    </row>
    <row r="1163" spans="1:9">
      <c r="A1163" t="n">
        <v>13286</v>
      </c>
      <c r="B1163" s="36" t="n">
        <v>58</v>
      </c>
      <c r="C1163" s="7" t="n">
        <v>105</v>
      </c>
      <c r="D1163" s="7" t="n">
        <v>300</v>
      </c>
    </row>
    <row r="1164" spans="1:9">
      <c r="A1164" t="s">
        <v>4</v>
      </c>
      <c r="B1164" s="4" t="s">
        <v>5</v>
      </c>
      <c r="C1164" s="4" t="s">
        <v>20</v>
      </c>
      <c r="D1164" s="4" t="s">
        <v>10</v>
      </c>
    </row>
    <row r="1165" spans="1:9">
      <c r="A1165" t="n">
        <v>13290</v>
      </c>
      <c r="B1165" s="49" t="n">
        <v>103</v>
      </c>
      <c r="C1165" s="7" t="n">
        <v>1</v>
      </c>
      <c r="D1165" s="7" t="n">
        <v>300</v>
      </c>
    </row>
    <row r="1166" spans="1:9">
      <c r="A1166" t="s">
        <v>4</v>
      </c>
      <c r="B1166" s="4" t="s">
        <v>5</v>
      </c>
      <c r="C1166" s="4" t="s">
        <v>14</v>
      </c>
      <c r="D1166" s="4" t="s">
        <v>20</v>
      </c>
      <c r="E1166" s="4" t="s">
        <v>10</v>
      </c>
      <c r="F1166" s="4" t="s">
        <v>14</v>
      </c>
    </row>
    <row r="1167" spans="1:9">
      <c r="A1167" t="n">
        <v>13297</v>
      </c>
      <c r="B1167" s="14" t="n">
        <v>49</v>
      </c>
      <c r="C1167" s="7" t="n">
        <v>3</v>
      </c>
      <c r="D1167" s="7" t="n">
        <v>1</v>
      </c>
      <c r="E1167" s="7" t="n">
        <v>500</v>
      </c>
      <c r="F1167" s="7" t="n">
        <v>0</v>
      </c>
    </row>
    <row r="1168" spans="1:9">
      <c r="A1168" t="s">
        <v>4</v>
      </c>
      <c r="B1168" s="4" t="s">
        <v>5</v>
      </c>
      <c r="C1168" s="4" t="s">
        <v>14</v>
      </c>
      <c r="D1168" s="4" t="s">
        <v>10</v>
      </c>
    </row>
    <row r="1169" spans="1:6">
      <c r="A1169" t="n">
        <v>13306</v>
      </c>
      <c r="B1169" s="36" t="n">
        <v>58</v>
      </c>
      <c r="C1169" s="7" t="n">
        <v>11</v>
      </c>
      <c r="D1169" s="7" t="n">
        <v>300</v>
      </c>
    </row>
    <row r="1170" spans="1:6">
      <c r="A1170" t="s">
        <v>4</v>
      </c>
      <c r="B1170" s="4" t="s">
        <v>5</v>
      </c>
      <c r="C1170" s="4" t="s">
        <v>14</v>
      </c>
      <c r="D1170" s="4" t="s">
        <v>10</v>
      </c>
    </row>
    <row r="1171" spans="1:6">
      <c r="A1171" t="n">
        <v>13310</v>
      </c>
      <c r="B1171" s="36" t="n">
        <v>58</v>
      </c>
      <c r="C1171" s="7" t="n">
        <v>12</v>
      </c>
      <c r="D1171" s="7" t="n">
        <v>0</v>
      </c>
    </row>
    <row r="1172" spans="1:6">
      <c r="A1172" t="s">
        <v>4</v>
      </c>
      <c r="B1172" s="4" t="s">
        <v>5</v>
      </c>
      <c r="C1172" s="4" t="s">
        <v>14</v>
      </c>
    </row>
    <row r="1173" spans="1:6">
      <c r="A1173" t="n">
        <v>13314</v>
      </c>
      <c r="B1173" s="31" t="n">
        <v>23</v>
      </c>
      <c r="C1173" s="7" t="n">
        <v>10</v>
      </c>
    </row>
    <row r="1174" spans="1:6">
      <c r="A1174" t="s">
        <v>4</v>
      </c>
      <c r="B1174" s="4" t="s">
        <v>5</v>
      </c>
      <c r="C1174" s="4" t="s">
        <v>14</v>
      </c>
      <c r="D1174" s="4" t="s">
        <v>6</v>
      </c>
    </row>
    <row r="1175" spans="1:6">
      <c r="A1175" t="n">
        <v>13316</v>
      </c>
      <c r="B1175" s="8" t="n">
        <v>2</v>
      </c>
      <c r="C1175" s="7" t="n">
        <v>10</v>
      </c>
      <c r="D1175" s="7" t="s">
        <v>41</v>
      </c>
    </row>
    <row r="1176" spans="1:6">
      <c r="A1176" t="s">
        <v>4</v>
      </c>
      <c r="B1176" s="4" t="s">
        <v>5</v>
      </c>
      <c r="C1176" s="4" t="s">
        <v>14</v>
      </c>
    </row>
    <row r="1177" spans="1:6">
      <c r="A1177" t="n">
        <v>13339</v>
      </c>
      <c r="B1177" s="15" t="n">
        <v>74</v>
      </c>
      <c r="C1177" s="7" t="n">
        <v>46</v>
      </c>
    </row>
    <row r="1178" spans="1:6">
      <c r="A1178" t="s">
        <v>4</v>
      </c>
      <c r="B1178" s="4" t="s">
        <v>5</v>
      </c>
      <c r="C1178" s="4" t="s">
        <v>14</v>
      </c>
    </row>
    <row r="1179" spans="1:6">
      <c r="A1179" t="n">
        <v>13341</v>
      </c>
      <c r="B1179" s="15" t="n">
        <v>74</v>
      </c>
      <c r="C1179" s="7" t="n">
        <v>54</v>
      </c>
    </row>
    <row r="1180" spans="1:6">
      <c r="A1180" t="s">
        <v>4</v>
      </c>
      <c r="B1180" s="4" t="s">
        <v>5</v>
      </c>
    </row>
    <row r="1181" spans="1:6">
      <c r="A1181" t="n">
        <v>13343</v>
      </c>
      <c r="B1181" s="5" t="n">
        <v>1</v>
      </c>
    </row>
    <row r="1182" spans="1:6" s="3" customFormat="1" customHeight="0">
      <c r="A1182" s="3" t="s">
        <v>2</v>
      </c>
      <c r="B1182" s="3" t="s">
        <v>176</v>
      </c>
    </row>
    <row r="1183" spans="1:6">
      <c r="A1183" t="s">
        <v>4</v>
      </c>
      <c r="B1183" s="4" t="s">
        <v>5</v>
      </c>
      <c r="C1183" s="4" t="s">
        <v>10</v>
      </c>
      <c r="D1183" s="4" t="s">
        <v>14</v>
      </c>
      <c r="E1183" s="4" t="s">
        <v>14</v>
      </c>
      <c r="F1183" s="4" t="s">
        <v>6</v>
      </c>
    </row>
    <row r="1184" spans="1:6">
      <c r="A1184" t="n">
        <v>13344</v>
      </c>
      <c r="B1184" s="45" t="n">
        <v>20</v>
      </c>
      <c r="C1184" s="7" t="n">
        <v>7049</v>
      </c>
      <c r="D1184" s="7" t="n">
        <v>3</v>
      </c>
      <c r="E1184" s="7" t="n">
        <v>10</v>
      </c>
      <c r="F1184" s="7" t="s">
        <v>66</v>
      </c>
    </row>
    <row r="1185" spans="1:6">
      <c r="A1185" t="s">
        <v>4</v>
      </c>
      <c r="B1185" s="4" t="s">
        <v>5</v>
      </c>
      <c r="C1185" s="4" t="s">
        <v>10</v>
      </c>
    </row>
    <row r="1186" spans="1:6">
      <c r="A1186" t="n">
        <v>13365</v>
      </c>
      <c r="B1186" s="25" t="n">
        <v>16</v>
      </c>
      <c r="C1186" s="7" t="n">
        <v>0</v>
      </c>
    </row>
    <row r="1187" spans="1:6">
      <c r="A1187" t="s">
        <v>4</v>
      </c>
      <c r="B1187" s="4" t="s">
        <v>5</v>
      </c>
      <c r="C1187" s="4" t="s">
        <v>10</v>
      </c>
      <c r="D1187" s="4" t="s">
        <v>9</v>
      </c>
    </row>
    <row r="1188" spans="1:6">
      <c r="A1188" t="n">
        <v>13368</v>
      </c>
      <c r="B1188" s="44" t="n">
        <v>43</v>
      </c>
      <c r="C1188" s="7" t="n">
        <v>7049</v>
      </c>
      <c r="D1188" s="7" t="n">
        <v>1088</v>
      </c>
    </row>
    <row r="1189" spans="1:6">
      <c r="A1189" t="s">
        <v>4</v>
      </c>
      <c r="B1189" s="4" t="s">
        <v>5</v>
      </c>
      <c r="C1189" s="4" t="s">
        <v>10</v>
      </c>
      <c r="D1189" s="4" t="s">
        <v>14</v>
      </c>
      <c r="E1189" s="4" t="s">
        <v>14</v>
      </c>
      <c r="F1189" s="4" t="s">
        <v>6</v>
      </c>
    </row>
    <row r="1190" spans="1:6">
      <c r="A1190" t="n">
        <v>13375</v>
      </c>
      <c r="B1190" s="45" t="n">
        <v>20</v>
      </c>
      <c r="C1190" s="7" t="n">
        <v>7008</v>
      </c>
      <c r="D1190" s="7" t="n">
        <v>3</v>
      </c>
      <c r="E1190" s="7" t="n">
        <v>10</v>
      </c>
      <c r="F1190" s="7" t="s">
        <v>66</v>
      </c>
    </row>
    <row r="1191" spans="1:6">
      <c r="A1191" t="s">
        <v>4</v>
      </c>
      <c r="B1191" s="4" t="s">
        <v>5</v>
      </c>
      <c r="C1191" s="4" t="s">
        <v>10</v>
      </c>
    </row>
    <row r="1192" spans="1:6">
      <c r="A1192" t="n">
        <v>13396</v>
      </c>
      <c r="B1192" s="25" t="n">
        <v>16</v>
      </c>
      <c r="C1192" s="7" t="n">
        <v>0</v>
      </c>
    </row>
    <row r="1193" spans="1:6">
      <c r="A1193" t="s">
        <v>4</v>
      </c>
      <c r="B1193" s="4" t="s">
        <v>5</v>
      </c>
      <c r="C1193" s="4" t="s">
        <v>10</v>
      </c>
      <c r="D1193" s="4" t="s">
        <v>9</v>
      </c>
    </row>
    <row r="1194" spans="1:6">
      <c r="A1194" t="n">
        <v>13399</v>
      </c>
      <c r="B1194" s="44" t="n">
        <v>43</v>
      </c>
      <c r="C1194" s="7" t="n">
        <v>7008</v>
      </c>
      <c r="D1194" s="7" t="n">
        <v>1088</v>
      </c>
    </row>
    <row r="1195" spans="1:6">
      <c r="A1195" t="s">
        <v>4</v>
      </c>
      <c r="B1195" s="4" t="s">
        <v>5</v>
      </c>
      <c r="C1195" s="4" t="s">
        <v>14</v>
      </c>
      <c r="D1195" s="4" t="s">
        <v>10</v>
      </c>
    </row>
    <row r="1196" spans="1:6">
      <c r="A1196" t="n">
        <v>13406</v>
      </c>
      <c r="B1196" s="24" t="n">
        <v>22</v>
      </c>
      <c r="C1196" s="7" t="n">
        <v>11</v>
      </c>
      <c r="D1196" s="7" t="n">
        <v>0</v>
      </c>
    </row>
    <row r="1197" spans="1:6">
      <c r="A1197" t="s">
        <v>4</v>
      </c>
      <c r="B1197" s="4" t="s">
        <v>5</v>
      </c>
      <c r="C1197" s="4" t="s">
        <v>14</v>
      </c>
      <c r="D1197" s="4" t="s">
        <v>10</v>
      </c>
      <c r="E1197" s="4" t="s">
        <v>6</v>
      </c>
    </row>
    <row r="1198" spans="1:6">
      <c r="A1198" t="n">
        <v>13410</v>
      </c>
      <c r="B1198" s="33" t="n">
        <v>51</v>
      </c>
      <c r="C1198" s="7" t="n">
        <v>4</v>
      </c>
      <c r="D1198" s="7" t="n">
        <v>7008</v>
      </c>
      <c r="E1198" s="7" t="s">
        <v>71</v>
      </c>
    </row>
    <row r="1199" spans="1:6">
      <c r="A1199" t="s">
        <v>4</v>
      </c>
      <c r="B1199" s="4" t="s">
        <v>5</v>
      </c>
      <c r="C1199" s="4" t="s">
        <v>10</v>
      </c>
    </row>
    <row r="1200" spans="1:6">
      <c r="A1200" t="n">
        <v>13424</v>
      </c>
      <c r="B1200" s="25" t="n">
        <v>16</v>
      </c>
      <c r="C1200" s="7" t="n">
        <v>0</v>
      </c>
    </row>
    <row r="1201" spans="1:6">
      <c r="A1201" t="s">
        <v>4</v>
      </c>
      <c r="B1201" s="4" t="s">
        <v>5</v>
      </c>
      <c r="C1201" s="4" t="s">
        <v>10</v>
      </c>
      <c r="D1201" s="4" t="s">
        <v>39</v>
      </c>
      <c r="E1201" s="4" t="s">
        <v>14</v>
      </c>
      <c r="F1201" s="4" t="s">
        <v>14</v>
      </c>
      <c r="G1201" s="4" t="s">
        <v>39</v>
      </c>
      <c r="H1201" s="4" t="s">
        <v>14</v>
      </c>
      <c r="I1201" s="4" t="s">
        <v>14</v>
      </c>
    </row>
    <row r="1202" spans="1:6">
      <c r="A1202" t="n">
        <v>13427</v>
      </c>
      <c r="B1202" s="34" t="n">
        <v>26</v>
      </c>
      <c r="C1202" s="7" t="n">
        <v>7008</v>
      </c>
      <c r="D1202" s="7" t="s">
        <v>177</v>
      </c>
      <c r="E1202" s="7" t="n">
        <v>2</v>
      </c>
      <c r="F1202" s="7" t="n">
        <v>3</v>
      </c>
      <c r="G1202" s="7" t="s">
        <v>178</v>
      </c>
      <c r="H1202" s="7" t="n">
        <v>2</v>
      </c>
      <c r="I1202" s="7" t="n">
        <v>0</v>
      </c>
    </row>
    <row r="1203" spans="1:6">
      <c r="A1203" t="s">
        <v>4</v>
      </c>
      <c r="B1203" s="4" t="s">
        <v>5</v>
      </c>
    </row>
    <row r="1204" spans="1:6">
      <c r="A1204" t="n">
        <v>13609</v>
      </c>
      <c r="B1204" s="29" t="n">
        <v>28</v>
      </c>
    </row>
    <row r="1205" spans="1:6">
      <c r="A1205" t="s">
        <v>4</v>
      </c>
      <c r="B1205" s="4" t="s">
        <v>5</v>
      </c>
      <c r="C1205" s="4" t="s">
        <v>10</v>
      </c>
      <c r="D1205" s="4" t="s">
        <v>14</v>
      </c>
      <c r="E1205" s="4" t="s">
        <v>20</v>
      </c>
      <c r="F1205" s="4" t="s">
        <v>10</v>
      </c>
    </row>
    <row r="1206" spans="1:6">
      <c r="A1206" t="n">
        <v>13610</v>
      </c>
      <c r="B1206" s="51" t="n">
        <v>59</v>
      </c>
      <c r="C1206" s="7" t="n">
        <v>7049</v>
      </c>
      <c r="D1206" s="7" t="n">
        <v>13</v>
      </c>
      <c r="E1206" s="7" t="n">
        <v>0.150000005960464</v>
      </c>
      <c r="F1206" s="7" t="n">
        <v>0</v>
      </c>
    </row>
    <row r="1207" spans="1:6">
      <c r="A1207" t="s">
        <v>4</v>
      </c>
      <c r="B1207" s="4" t="s">
        <v>5</v>
      </c>
      <c r="C1207" s="4" t="s">
        <v>10</v>
      </c>
    </row>
    <row r="1208" spans="1:6">
      <c r="A1208" t="n">
        <v>13620</v>
      </c>
      <c r="B1208" s="25" t="n">
        <v>16</v>
      </c>
      <c r="C1208" s="7" t="n">
        <v>1300</v>
      </c>
    </row>
    <row r="1209" spans="1:6">
      <c r="A1209" t="s">
        <v>4</v>
      </c>
      <c r="B1209" s="4" t="s">
        <v>5</v>
      </c>
      <c r="C1209" s="4" t="s">
        <v>14</v>
      </c>
      <c r="D1209" s="4" t="s">
        <v>10</v>
      </c>
      <c r="E1209" s="4" t="s">
        <v>6</v>
      </c>
    </row>
    <row r="1210" spans="1:6">
      <c r="A1210" t="n">
        <v>13623</v>
      </c>
      <c r="B1210" s="33" t="n">
        <v>51</v>
      </c>
      <c r="C1210" s="7" t="n">
        <v>4</v>
      </c>
      <c r="D1210" s="7" t="n">
        <v>7049</v>
      </c>
      <c r="E1210" s="7" t="s">
        <v>179</v>
      </c>
    </row>
    <row r="1211" spans="1:6">
      <c r="A1211" t="s">
        <v>4</v>
      </c>
      <c r="B1211" s="4" t="s">
        <v>5</v>
      </c>
      <c r="C1211" s="4" t="s">
        <v>10</v>
      </c>
    </row>
    <row r="1212" spans="1:6">
      <c r="A1212" t="n">
        <v>13637</v>
      </c>
      <c r="B1212" s="25" t="n">
        <v>16</v>
      </c>
      <c r="C1212" s="7" t="n">
        <v>0</v>
      </c>
    </row>
    <row r="1213" spans="1:6">
      <c r="A1213" t="s">
        <v>4</v>
      </c>
      <c r="B1213" s="4" t="s">
        <v>5</v>
      </c>
      <c r="C1213" s="4" t="s">
        <v>10</v>
      </c>
      <c r="D1213" s="4" t="s">
        <v>39</v>
      </c>
      <c r="E1213" s="4" t="s">
        <v>14</v>
      </c>
      <c r="F1213" s="4" t="s">
        <v>14</v>
      </c>
      <c r="G1213" s="4" t="s">
        <v>39</v>
      </c>
      <c r="H1213" s="4" t="s">
        <v>14</v>
      </c>
      <c r="I1213" s="4" t="s">
        <v>14</v>
      </c>
    </row>
    <row r="1214" spans="1:6">
      <c r="A1214" t="n">
        <v>13640</v>
      </c>
      <c r="B1214" s="34" t="n">
        <v>26</v>
      </c>
      <c r="C1214" s="7" t="n">
        <v>7049</v>
      </c>
      <c r="D1214" s="7" t="s">
        <v>180</v>
      </c>
      <c r="E1214" s="7" t="n">
        <v>2</v>
      </c>
      <c r="F1214" s="7" t="n">
        <v>3</v>
      </c>
      <c r="G1214" s="7" t="s">
        <v>181</v>
      </c>
      <c r="H1214" s="7" t="n">
        <v>2</v>
      </c>
      <c r="I1214" s="7" t="n">
        <v>0</v>
      </c>
    </row>
    <row r="1215" spans="1:6">
      <c r="A1215" t="s">
        <v>4</v>
      </c>
      <c r="B1215" s="4" t="s">
        <v>5</v>
      </c>
    </row>
    <row r="1216" spans="1:6">
      <c r="A1216" t="n">
        <v>13741</v>
      </c>
      <c r="B1216" s="29" t="n">
        <v>28</v>
      </c>
    </row>
    <row r="1217" spans="1:9">
      <c r="A1217" t="s">
        <v>4</v>
      </c>
      <c r="B1217" s="4" t="s">
        <v>5</v>
      </c>
      <c r="C1217" s="4" t="s">
        <v>14</v>
      </c>
      <c r="D1217" s="4" t="s">
        <v>10</v>
      </c>
      <c r="E1217" s="4" t="s">
        <v>6</v>
      </c>
    </row>
    <row r="1218" spans="1:9">
      <c r="A1218" t="n">
        <v>13742</v>
      </c>
      <c r="B1218" s="33" t="n">
        <v>51</v>
      </c>
      <c r="C1218" s="7" t="n">
        <v>4</v>
      </c>
      <c r="D1218" s="7" t="n">
        <v>9</v>
      </c>
      <c r="E1218" s="7" t="s">
        <v>48</v>
      </c>
    </row>
    <row r="1219" spans="1:9">
      <c r="A1219" t="s">
        <v>4</v>
      </c>
      <c r="B1219" s="4" t="s">
        <v>5</v>
      </c>
      <c r="C1219" s="4" t="s">
        <v>10</v>
      </c>
    </row>
    <row r="1220" spans="1:9">
      <c r="A1220" t="n">
        <v>13755</v>
      </c>
      <c r="B1220" s="25" t="n">
        <v>16</v>
      </c>
      <c r="C1220" s="7" t="n">
        <v>0</v>
      </c>
    </row>
    <row r="1221" spans="1:9">
      <c r="A1221" t="s">
        <v>4</v>
      </c>
      <c r="B1221" s="4" t="s">
        <v>5</v>
      </c>
      <c r="C1221" s="4" t="s">
        <v>10</v>
      </c>
      <c r="D1221" s="4" t="s">
        <v>39</v>
      </c>
      <c r="E1221" s="4" t="s">
        <v>14</v>
      </c>
      <c r="F1221" s="4" t="s">
        <v>14</v>
      </c>
    </row>
    <row r="1222" spans="1:9">
      <c r="A1222" t="n">
        <v>13758</v>
      </c>
      <c r="B1222" s="34" t="n">
        <v>26</v>
      </c>
      <c r="C1222" s="7" t="n">
        <v>9</v>
      </c>
      <c r="D1222" s="7" t="s">
        <v>182</v>
      </c>
      <c r="E1222" s="7" t="n">
        <v>2</v>
      </c>
      <c r="F1222" s="7" t="n">
        <v>0</v>
      </c>
    </row>
    <row r="1223" spans="1:9">
      <c r="A1223" t="s">
        <v>4</v>
      </c>
      <c r="B1223" s="4" t="s">
        <v>5</v>
      </c>
    </row>
    <row r="1224" spans="1:9">
      <c r="A1224" t="n">
        <v>13785</v>
      </c>
      <c r="B1224" s="29" t="n">
        <v>28</v>
      </c>
    </row>
    <row r="1225" spans="1:9">
      <c r="A1225" t="s">
        <v>4</v>
      </c>
      <c r="B1225" s="4" t="s">
        <v>5</v>
      </c>
      <c r="C1225" s="4" t="s">
        <v>14</v>
      </c>
      <c r="D1225" s="16" t="s">
        <v>25</v>
      </c>
      <c r="E1225" s="4" t="s">
        <v>5</v>
      </c>
      <c r="F1225" s="4" t="s">
        <v>14</v>
      </c>
      <c r="G1225" s="4" t="s">
        <v>10</v>
      </c>
      <c r="H1225" s="16" t="s">
        <v>26</v>
      </c>
      <c r="I1225" s="4" t="s">
        <v>14</v>
      </c>
      <c r="J1225" s="4" t="s">
        <v>19</v>
      </c>
    </row>
    <row r="1226" spans="1:9">
      <c r="A1226" t="n">
        <v>13786</v>
      </c>
      <c r="B1226" s="11" t="n">
        <v>5</v>
      </c>
      <c r="C1226" s="7" t="n">
        <v>28</v>
      </c>
      <c r="D1226" s="16" t="s">
        <v>3</v>
      </c>
      <c r="E1226" s="50" t="n">
        <v>64</v>
      </c>
      <c r="F1226" s="7" t="n">
        <v>5</v>
      </c>
      <c r="G1226" s="7" t="n">
        <v>2</v>
      </c>
      <c r="H1226" s="16" t="s">
        <v>3</v>
      </c>
      <c r="I1226" s="7" t="n">
        <v>1</v>
      </c>
      <c r="J1226" s="12" t="n">
        <f t="normal" ca="1">A1238</f>
        <v>0</v>
      </c>
    </row>
    <row r="1227" spans="1:9">
      <c r="A1227" t="s">
        <v>4</v>
      </c>
      <c r="B1227" s="4" t="s">
        <v>5</v>
      </c>
      <c r="C1227" s="4" t="s">
        <v>14</v>
      </c>
      <c r="D1227" s="4" t="s">
        <v>10</v>
      </c>
      <c r="E1227" s="4" t="s">
        <v>6</v>
      </c>
    </row>
    <row r="1228" spans="1:9">
      <c r="A1228" t="n">
        <v>13797</v>
      </c>
      <c r="B1228" s="33" t="n">
        <v>51</v>
      </c>
      <c r="C1228" s="7" t="n">
        <v>4</v>
      </c>
      <c r="D1228" s="7" t="n">
        <v>2</v>
      </c>
      <c r="E1228" s="7" t="s">
        <v>183</v>
      </c>
    </row>
    <row r="1229" spans="1:9">
      <c r="A1229" t="s">
        <v>4</v>
      </c>
      <c r="B1229" s="4" t="s">
        <v>5</v>
      </c>
      <c r="C1229" s="4" t="s">
        <v>10</v>
      </c>
    </row>
    <row r="1230" spans="1:9">
      <c r="A1230" t="n">
        <v>13811</v>
      </c>
      <c r="B1230" s="25" t="n">
        <v>16</v>
      </c>
      <c r="C1230" s="7" t="n">
        <v>0</v>
      </c>
    </row>
    <row r="1231" spans="1:9">
      <c r="A1231" t="s">
        <v>4</v>
      </c>
      <c r="B1231" s="4" t="s">
        <v>5</v>
      </c>
      <c r="C1231" s="4" t="s">
        <v>10</v>
      </c>
      <c r="D1231" s="4" t="s">
        <v>39</v>
      </c>
      <c r="E1231" s="4" t="s">
        <v>14</v>
      </c>
      <c r="F1231" s="4" t="s">
        <v>14</v>
      </c>
    </row>
    <row r="1232" spans="1:9">
      <c r="A1232" t="n">
        <v>13814</v>
      </c>
      <c r="B1232" s="34" t="n">
        <v>26</v>
      </c>
      <c r="C1232" s="7" t="n">
        <v>2</v>
      </c>
      <c r="D1232" s="7" t="s">
        <v>184</v>
      </c>
      <c r="E1232" s="7" t="n">
        <v>2</v>
      </c>
      <c r="F1232" s="7" t="n">
        <v>0</v>
      </c>
    </row>
    <row r="1233" spans="1:10">
      <c r="A1233" t="s">
        <v>4</v>
      </c>
      <c r="B1233" s="4" t="s">
        <v>5</v>
      </c>
    </row>
    <row r="1234" spans="1:10">
      <c r="A1234" t="n">
        <v>13857</v>
      </c>
      <c r="B1234" s="29" t="n">
        <v>28</v>
      </c>
    </row>
    <row r="1235" spans="1:10">
      <c r="A1235" t="s">
        <v>4</v>
      </c>
      <c r="B1235" s="4" t="s">
        <v>5</v>
      </c>
      <c r="C1235" s="4" t="s">
        <v>19</v>
      </c>
    </row>
    <row r="1236" spans="1:10">
      <c r="A1236" t="n">
        <v>13858</v>
      </c>
      <c r="B1236" s="20" t="n">
        <v>3</v>
      </c>
      <c r="C1236" s="12" t="n">
        <f t="normal" ca="1">A1246</f>
        <v>0</v>
      </c>
    </row>
    <row r="1237" spans="1:10">
      <c r="A1237" t="s">
        <v>4</v>
      </c>
      <c r="B1237" s="4" t="s">
        <v>5</v>
      </c>
      <c r="C1237" s="4" t="s">
        <v>14</v>
      </c>
      <c r="D1237" s="4" t="s">
        <v>10</v>
      </c>
      <c r="E1237" s="4" t="s">
        <v>6</v>
      </c>
    </row>
    <row r="1238" spans="1:10">
      <c r="A1238" t="n">
        <v>13863</v>
      </c>
      <c r="B1238" s="33" t="n">
        <v>51</v>
      </c>
      <c r="C1238" s="7" t="n">
        <v>4</v>
      </c>
      <c r="D1238" s="7" t="n">
        <v>0</v>
      </c>
      <c r="E1238" s="7" t="s">
        <v>151</v>
      </c>
    </row>
    <row r="1239" spans="1:10">
      <c r="A1239" t="s">
        <v>4</v>
      </c>
      <c r="B1239" s="4" t="s">
        <v>5</v>
      </c>
      <c r="C1239" s="4" t="s">
        <v>10</v>
      </c>
    </row>
    <row r="1240" spans="1:10">
      <c r="A1240" t="n">
        <v>13876</v>
      </c>
      <c r="B1240" s="25" t="n">
        <v>16</v>
      </c>
      <c r="C1240" s="7" t="n">
        <v>0</v>
      </c>
    </row>
    <row r="1241" spans="1:10">
      <c r="A1241" t="s">
        <v>4</v>
      </c>
      <c r="B1241" s="4" t="s">
        <v>5</v>
      </c>
      <c r="C1241" s="4" t="s">
        <v>10</v>
      </c>
      <c r="D1241" s="4" t="s">
        <v>39</v>
      </c>
      <c r="E1241" s="4" t="s">
        <v>14</v>
      </c>
      <c r="F1241" s="4" t="s">
        <v>14</v>
      </c>
    </row>
    <row r="1242" spans="1:10">
      <c r="A1242" t="n">
        <v>13879</v>
      </c>
      <c r="B1242" s="34" t="n">
        <v>26</v>
      </c>
      <c r="C1242" s="7" t="n">
        <v>0</v>
      </c>
      <c r="D1242" s="7" t="s">
        <v>184</v>
      </c>
      <c r="E1242" s="7" t="n">
        <v>2</v>
      </c>
      <c r="F1242" s="7" t="n">
        <v>0</v>
      </c>
    </row>
    <row r="1243" spans="1:10">
      <c r="A1243" t="s">
        <v>4</v>
      </c>
      <c r="B1243" s="4" t="s">
        <v>5</v>
      </c>
    </row>
    <row r="1244" spans="1:10">
      <c r="A1244" t="n">
        <v>13922</v>
      </c>
      <c r="B1244" s="29" t="n">
        <v>28</v>
      </c>
    </row>
    <row r="1245" spans="1:10">
      <c r="A1245" t="s">
        <v>4</v>
      </c>
      <c r="B1245" s="4" t="s">
        <v>5</v>
      </c>
      <c r="C1245" s="4" t="s">
        <v>10</v>
      </c>
    </row>
    <row r="1246" spans="1:10">
      <c r="A1246" t="n">
        <v>13923</v>
      </c>
      <c r="B1246" s="10" t="n">
        <v>12</v>
      </c>
      <c r="C1246" s="7" t="n">
        <v>5</v>
      </c>
    </row>
    <row r="1247" spans="1:10">
      <c r="A1247" t="s">
        <v>4</v>
      </c>
      <c r="B1247" s="4" t="s">
        <v>5</v>
      </c>
      <c r="C1247" s="4" t="s">
        <v>10</v>
      </c>
    </row>
    <row r="1248" spans="1:10">
      <c r="A1248" t="n">
        <v>13926</v>
      </c>
      <c r="B1248" s="10" t="n">
        <v>12</v>
      </c>
      <c r="C1248" s="7" t="n">
        <v>0</v>
      </c>
    </row>
    <row r="1249" spans="1:6">
      <c r="A1249" t="s">
        <v>4</v>
      </c>
      <c r="B1249" s="4" t="s">
        <v>5</v>
      </c>
    </row>
    <row r="1250" spans="1:6">
      <c r="A1250" t="n">
        <v>13929</v>
      </c>
      <c r="B1250" s="5" t="n">
        <v>1</v>
      </c>
    </row>
    <row r="1251" spans="1:6" s="3" customFormat="1" customHeight="0">
      <c r="A1251" s="3" t="s">
        <v>2</v>
      </c>
      <c r="B1251" s="3" t="s">
        <v>185</v>
      </c>
    </row>
    <row r="1252" spans="1:6">
      <c r="A1252" t="s">
        <v>4</v>
      </c>
      <c r="B1252" s="4" t="s">
        <v>5</v>
      </c>
      <c r="C1252" s="4" t="s">
        <v>14</v>
      </c>
      <c r="D1252" s="4" t="s">
        <v>14</v>
      </c>
      <c r="E1252" s="4" t="s">
        <v>14</v>
      </c>
      <c r="F1252" s="4" t="s">
        <v>14</v>
      </c>
    </row>
    <row r="1253" spans="1:6">
      <c r="A1253" t="n">
        <v>13932</v>
      </c>
      <c r="B1253" s="13" t="n">
        <v>14</v>
      </c>
      <c r="C1253" s="7" t="n">
        <v>2</v>
      </c>
      <c r="D1253" s="7" t="n">
        <v>0</v>
      </c>
      <c r="E1253" s="7" t="n">
        <v>0</v>
      </c>
      <c r="F1253" s="7" t="n">
        <v>0</v>
      </c>
    </row>
    <row r="1254" spans="1:6">
      <c r="A1254" t="s">
        <v>4</v>
      </c>
      <c r="B1254" s="4" t="s">
        <v>5</v>
      </c>
      <c r="C1254" s="4" t="s">
        <v>14</v>
      </c>
      <c r="D1254" s="16" t="s">
        <v>25</v>
      </c>
      <c r="E1254" s="4" t="s">
        <v>5</v>
      </c>
      <c r="F1254" s="4" t="s">
        <v>14</v>
      </c>
      <c r="G1254" s="4" t="s">
        <v>10</v>
      </c>
      <c r="H1254" s="16" t="s">
        <v>26</v>
      </c>
      <c r="I1254" s="4" t="s">
        <v>14</v>
      </c>
      <c r="J1254" s="4" t="s">
        <v>9</v>
      </c>
      <c r="K1254" s="4" t="s">
        <v>14</v>
      </c>
      <c r="L1254" s="4" t="s">
        <v>14</v>
      </c>
      <c r="M1254" s="16" t="s">
        <v>25</v>
      </c>
      <c r="N1254" s="4" t="s">
        <v>5</v>
      </c>
      <c r="O1254" s="4" t="s">
        <v>14</v>
      </c>
      <c r="P1254" s="4" t="s">
        <v>10</v>
      </c>
      <c r="Q1254" s="16" t="s">
        <v>26</v>
      </c>
      <c r="R1254" s="4" t="s">
        <v>14</v>
      </c>
      <c r="S1254" s="4" t="s">
        <v>9</v>
      </c>
      <c r="T1254" s="4" t="s">
        <v>14</v>
      </c>
      <c r="U1254" s="4" t="s">
        <v>14</v>
      </c>
      <c r="V1254" s="4" t="s">
        <v>14</v>
      </c>
      <c r="W1254" s="4" t="s">
        <v>19</v>
      </c>
    </row>
    <row r="1255" spans="1:6">
      <c r="A1255" t="n">
        <v>13937</v>
      </c>
      <c r="B1255" s="11" t="n">
        <v>5</v>
      </c>
      <c r="C1255" s="7" t="n">
        <v>28</v>
      </c>
      <c r="D1255" s="16" t="s">
        <v>3</v>
      </c>
      <c r="E1255" s="9" t="n">
        <v>162</v>
      </c>
      <c r="F1255" s="7" t="n">
        <v>3</v>
      </c>
      <c r="G1255" s="7" t="n">
        <v>12308</v>
      </c>
      <c r="H1255" s="16" t="s">
        <v>3</v>
      </c>
      <c r="I1255" s="7" t="n">
        <v>0</v>
      </c>
      <c r="J1255" s="7" t="n">
        <v>1</v>
      </c>
      <c r="K1255" s="7" t="n">
        <v>2</v>
      </c>
      <c r="L1255" s="7" t="n">
        <v>28</v>
      </c>
      <c r="M1255" s="16" t="s">
        <v>3</v>
      </c>
      <c r="N1255" s="9" t="n">
        <v>162</v>
      </c>
      <c r="O1255" s="7" t="n">
        <v>3</v>
      </c>
      <c r="P1255" s="7" t="n">
        <v>12308</v>
      </c>
      <c r="Q1255" s="16" t="s">
        <v>3</v>
      </c>
      <c r="R1255" s="7" t="n">
        <v>0</v>
      </c>
      <c r="S1255" s="7" t="n">
        <v>2</v>
      </c>
      <c r="T1255" s="7" t="n">
        <v>2</v>
      </c>
      <c r="U1255" s="7" t="n">
        <v>11</v>
      </c>
      <c r="V1255" s="7" t="n">
        <v>1</v>
      </c>
      <c r="W1255" s="12" t="n">
        <f t="normal" ca="1">A1259</f>
        <v>0</v>
      </c>
    </row>
    <row r="1256" spans="1:6">
      <c r="A1256" t="s">
        <v>4</v>
      </c>
      <c r="B1256" s="4" t="s">
        <v>5</v>
      </c>
      <c r="C1256" s="4" t="s">
        <v>14</v>
      </c>
      <c r="D1256" s="4" t="s">
        <v>10</v>
      </c>
      <c r="E1256" s="4" t="s">
        <v>20</v>
      </c>
    </row>
    <row r="1257" spans="1:6">
      <c r="A1257" t="n">
        <v>13966</v>
      </c>
      <c r="B1257" s="36" t="n">
        <v>58</v>
      </c>
      <c r="C1257" s="7" t="n">
        <v>0</v>
      </c>
      <c r="D1257" s="7" t="n">
        <v>0</v>
      </c>
      <c r="E1257" s="7" t="n">
        <v>1</v>
      </c>
    </row>
    <row r="1258" spans="1:6">
      <c r="A1258" t="s">
        <v>4</v>
      </c>
      <c r="B1258" s="4" t="s">
        <v>5</v>
      </c>
      <c r="C1258" s="4" t="s">
        <v>14</v>
      </c>
      <c r="D1258" s="16" t="s">
        <v>25</v>
      </c>
      <c r="E1258" s="4" t="s">
        <v>5</v>
      </c>
      <c r="F1258" s="4" t="s">
        <v>14</v>
      </c>
      <c r="G1258" s="4" t="s">
        <v>10</v>
      </c>
      <c r="H1258" s="16" t="s">
        <v>26</v>
      </c>
      <c r="I1258" s="4" t="s">
        <v>14</v>
      </c>
      <c r="J1258" s="4" t="s">
        <v>9</v>
      </c>
      <c r="K1258" s="4" t="s">
        <v>14</v>
      </c>
      <c r="L1258" s="4" t="s">
        <v>14</v>
      </c>
      <c r="M1258" s="16" t="s">
        <v>25</v>
      </c>
      <c r="N1258" s="4" t="s">
        <v>5</v>
      </c>
      <c r="O1258" s="4" t="s">
        <v>14</v>
      </c>
      <c r="P1258" s="4" t="s">
        <v>10</v>
      </c>
      <c r="Q1258" s="16" t="s">
        <v>26</v>
      </c>
      <c r="R1258" s="4" t="s">
        <v>14</v>
      </c>
      <c r="S1258" s="4" t="s">
        <v>9</v>
      </c>
      <c r="T1258" s="4" t="s">
        <v>14</v>
      </c>
      <c r="U1258" s="4" t="s">
        <v>14</v>
      </c>
      <c r="V1258" s="4" t="s">
        <v>14</v>
      </c>
      <c r="W1258" s="4" t="s">
        <v>19</v>
      </c>
    </row>
    <row r="1259" spans="1:6">
      <c r="A1259" t="n">
        <v>13974</v>
      </c>
      <c r="B1259" s="11" t="n">
        <v>5</v>
      </c>
      <c r="C1259" s="7" t="n">
        <v>28</v>
      </c>
      <c r="D1259" s="16" t="s">
        <v>3</v>
      </c>
      <c r="E1259" s="9" t="n">
        <v>162</v>
      </c>
      <c r="F1259" s="7" t="n">
        <v>3</v>
      </c>
      <c r="G1259" s="7" t="n">
        <v>12308</v>
      </c>
      <c r="H1259" s="16" t="s">
        <v>3</v>
      </c>
      <c r="I1259" s="7" t="n">
        <v>0</v>
      </c>
      <c r="J1259" s="7" t="n">
        <v>1</v>
      </c>
      <c r="K1259" s="7" t="n">
        <v>3</v>
      </c>
      <c r="L1259" s="7" t="n">
        <v>28</v>
      </c>
      <c r="M1259" s="16" t="s">
        <v>3</v>
      </c>
      <c r="N1259" s="9" t="n">
        <v>162</v>
      </c>
      <c r="O1259" s="7" t="n">
        <v>3</v>
      </c>
      <c r="P1259" s="7" t="n">
        <v>12308</v>
      </c>
      <c r="Q1259" s="16" t="s">
        <v>3</v>
      </c>
      <c r="R1259" s="7" t="n">
        <v>0</v>
      </c>
      <c r="S1259" s="7" t="n">
        <v>2</v>
      </c>
      <c r="T1259" s="7" t="n">
        <v>3</v>
      </c>
      <c r="U1259" s="7" t="n">
        <v>9</v>
      </c>
      <c r="V1259" s="7" t="n">
        <v>1</v>
      </c>
      <c r="W1259" s="12" t="n">
        <f t="normal" ca="1">A1269</f>
        <v>0</v>
      </c>
    </row>
    <row r="1260" spans="1:6">
      <c r="A1260" t="s">
        <v>4</v>
      </c>
      <c r="B1260" s="4" t="s">
        <v>5</v>
      </c>
      <c r="C1260" s="4" t="s">
        <v>14</v>
      </c>
      <c r="D1260" s="16" t="s">
        <v>25</v>
      </c>
      <c r="E1260" s="4" t="s">
        <v>5</v>
      </c>
      <c r="F1260" s="4" t="s">
        <v>10</v>
      </c>
      <c r="G1260" s="4" t="s">
        <v>14</v>
      </c>
      <c r="H1260" s="4" t="s">
        <v>14</v>
      </c>
      <c r="I1260" s="4" t="s">
        <v>6</v>
      </c>
      <c r="J1260" s="16" t="s">
        <v>26</v>
      </c>
      <c r="K1260" s="4" t="s">
        <v>14</v>
      </c>
      <c r="L1260" s="4" t="s">
        <v>14</v>
      </c>
      <c r="M1260" s="16" t="s">
        <v>25</v>
      </c>
      <c r="N1260" s="4" t="s">
        <v>5</v>
      </c>
      <c r="O1260" s="4" t="s">
        <v>14</v>
      </c>
      <c r="P1260" s="16" t="s">
        <v>26</v>
      </c>
      <c r="Q1260" s="4" t="s">
        <v>14</v>
      </c>
      <c r="R1260" s="4" t="s">
        <v>9</v>
      </c>
      <c r="S1260" s="4" t="s">
        <v>14</v>
      </c>
      <c r="T1260" s="4" t="s">
        <v>14</v>
      </c>
      <c r="U1260" s="4" t="s">
        <v>14</v>
      </c>
      <c r="V1260" s="16" t="s">
        <v>25</v>
      </c>
      <c r="W1260" s="4" t="s">
        <v>5</v>
      </c>
      <c r="X1260" s="4" t="s">
        <v>14</v>
      </c>
      <c r="Y1260" s="16" t="s">
        <v>26</v>
      </c>
      <c r="Z1260" s="4" t="s">
        <v>14</v>
      </c>
      <c r="AA1260" s="4" t="s">
        <v>9</v>
      </c>
      <c r="AB1260" s="4" t="s">
        <v>14</v>
      </c>
      <c r="AC1260" s="4" t="s">
        <v>14</v>
      </c>
      <c r="AD1260" s="4" t="s">
        <v>14</v>
      </c>
      <c r="AE1260" s="4" t="s">
        <v>19</v>
      </c>
    </row>
    <row r="1261" spans="1:6">
      <c r="A1261" t="n">
        <v>14003</v>
      </c>
      <c r="B1261" s="11" t="n">
        <v>5</v>
      </c>
      <c r="C1261" s="7" t="n">
        <v>28</v>
      </c>
      <c r="D1261" s="16" t="s">
        <v>3</v>
      </c>
      <c r="E1261" s="53" t="n">
        <v>47</v>
      </c>
      <c r="F1261" s="7" t="n">
        <v>61456</v>
      </c>
      <c r="G1261" s="7" t="n">
        <v>2</v>
      </c>
      <c r="H1261" s="7" t="n">
        <v>0</v>
      </c>
      <c r="I1261" s="7" t="s">
        <v>186</v>
      </c>
      <c r="J1261" s="16" t="s">
        <v>3</v>
      </c>
      <c r="K1261" s="7" t="n">
        <v>8</v>
      </c>
      <c r="L1261" s="7" t="n">
        <v>28</v>
      </c>
      <c r="M1261" s="16" t="s">
        <v>3</v>
      </c>
      <c r="N1261" s="15" t="n">
        <v>74</v>
      </c>
      <c r="O1261" s="7" t="n">
        <v>65</v>
      </c>
      <c r="P1261" s="16" t="s">
        <v>3</v>
      </c>
      <c r="Q1261" s="7" t="n">
        <v>0</v>
      </c>
      <c r="R1261" s="7" t="n">
        <v>1</v>
      </c>
      <c r="S1261" s="7" t="n">
        <v>3</v>
      </c>
      <c r="T1261" s="7" t="n">
        <v>9</v>
      </c>
      <c r="U1261" s="7" t="n">
        <v>28</v>
      </c>
      <c r="V1261" s="16" t="s">
        <v>3</v>
      </c>
      <c r="W1261" s="15" t="n">
        <v>74</v>
      </c>
      <c r="X1261" s="7" t="n">
        <v>65</v>
      </c>
      <c r="Y1261" s="16" t="s">
        <v>3</v>
      </c>
      <c r="Z1261" s="7" t="n">
        <v>0</v>
      </c>
      <c r="AA1261" s="7" t="n">
        <v>2</v>
      </c>
      <c r="AB1261" s="7" t="n">
        <v>3</v>
      </c>
      <c r="AC1261" s="7" t="n">
        <v>9</v>
      </c>
      <c r="AD1261" s="7" t="n">
        <v>1</v>
      </c>
      <c r="AE1261" s="12" t="n">
        <f t="normal" ca="1">A1265</f>
        <v>0</v>
      </c>
    </row>
    <row r="1262" spans="1:6">
      <c r="A1262" t="s">
        <v>4</v>
      </c>
      <c r="B1262" s="4" t="s">
        <v>5</v>
      </c>
      <c r="C1262" s="4" t="s">
        <v>10</v>
      </c>
      <c r="D1262" s="4" t="s">
        <v>14</v>
      </c>
      <c r="E1262" s="4" t="s">
        <v>14</v>
      </c>
      <c r="F1262" s="4" t="s">
        <v>6</v>
      </c>
    </row>
    <row r="1263" spans="1:6">
      <c r="A1263" t="n">
        <v>14051</v>
      </c>
      <c r="B1263" s="53" t="n">
        <v>47</v>
      </c>
      <c r="C1263" s="7" t="n">
        <v>61456</v>
      </c>
      <c r="D1263" s="7" t="n">
        <v>0</v>
      </c>
      <c r="E1263" s="7" t="n">
        <v>0</v>
      </c>
      <c r="F1263" s="7" t="s">
        <v>187</v>
      </c>
    </row>
    <row r="1264" spans="1:6">
      <c r="A1264" t="s">
        <v>4</v>
      </c>
      <c r="B1264" s="4" t="s">
        <v>5</v>
      </c>
      <c r="C1264" s="4" t="s">
        <v>14</v>
      </c>
      <c r="D1264" s="4" t="s">
        <v>10</v>
      </c>
      <c r="E1264" s="4" t="s">
        <v>20</v>
      </c>
    </row>
    <row r="1265" spans="1:31">
      <c r="A1265" t="n">
        <v>14064</v>
      </c>
      <c r="B1265" s="36" t="n">
        <v>58</v>
      </c>
      <c r="C1265" s="7" t="n">
        <v>0</v>
      </c>
      <c r="D1265" s="7" t="n">
        <v>300</v>
      </c>
      <c r="E1265" s="7" t="n">
        <v>1</v>
      </c>
    </row>
    <row r="1266" spans="1:31">
      <c r="A1266" t="s">
        <v>4</v>
      </c>
      <c r="B1266" s="4" t="s">
        <v>5</v>
      </c>
      <c r="C1266" s="4" t="s">
        <v>14</v>
      </c>
      <c r="D1266" s="4" t="s">
        <v>10</v>
      </c>
    </row>
    <row r="1267" spans="1:31">
      <c r="A1267" t="n">
        <v>14072</v>
      </c>
      <c r="B1267" s="36" t="n">
        <v>58</v>
      </c>
      <c r="C1267" s="7" t="n">
        <v>255</v>
      </c>
      <c r="D1267" s="7" t="n">
        <v>0</v>
      </c>
    </row>
    <row r="1268" spans="1:31">
      <c r="A1268" t="s">
        <v>4</v>
      </c>
      <c r="B1268" s="4" t="s">
        <v>5</v>
      </c>
      <c r="C1268" s="4" t="s">
        <v>14</v>
      </c>
      <c r="D1268" s="4" t="s">
        <v>14</v>
      </c>
      <c r="E1268" s="4" t="s">
        <v>14</v>
      </c>
      <c r="F1268" s="4" t="s">
        <v>14</v>
      </c>
    </row>
    <row r="1269" spans="1:31">
      <c r="A1269" t="n">
        <v>14076</v>
      </c>
      <c r="B1269" s="13" t="n">
        <v>14</v>
      </c>
      <c r="C1269" s="7" t="n">
        <v>0</v>
      </c>
      <c r="D1269" s="7" t="n">
        <v>0</v>
      </c>
      <c r="E1269" s="7" t="n">
        <v>0</v>
      </c>
      <c r="F1269" s="7" t="n">
        <v>64</v>
      </c>
    </row>
    <row r="1270" spans="1:31">
      <c r="A1270" t="s">
        <v>4</v>
      </c>
      <c r="B1270" s="4" t="s">
        <v>5</v>
      </c>
      <c r="C1270" s="4" t="s">
        <v>14</v>
      </c>
      <c r="D1270" s="4" t="s">
        <v>10</v>
      </c>
    </row>
    <row r="1271" spans="1:31">
      <c r="A1271" t="n">
        <v>14081</v>
      </c>
      <c r="B1271" s="24" t="n">
        <v>22</v>
      </c>
      <c r="C1271" s="7" t="n">
        <v>0</v>
      </c>
      <c r="D1271" s="7" t="n">
        <v>12308</v>
      </c>
    </row>
    <row r="1272" spans="1:31">
      <c r="A1272" t="s">
        <v>4</v>
      </c>
      <c r="B1272" s="4" t="s">
        <v>5</v>
      </c>
      <c r="C1272" s="4" t="s">
        <v>14</v>
      </c>
      <c r="D1272" s="4" t="s">
        <v>10</v>
      </c>
    </row>
    <row r="1273" spans="1:31">
      <c r="A1273" t="n">
        <v>14085</v>
      </c>
      <c r="B1273" s="36" t="n">
        <v>58</v>
      </c>
      <c r="C1273" s="7" t="n">
        <v>5</v>
      </c>
      <c r="D1273" s="7" t="n">
        <v>300</v>
      </c>
    </row>
    <row r="1274" spans="1:31">
      <c r="A1274" t="s">
        <v>4</v>
      </c>
      <c r="B1274" s="4" t="s">
        <v>5</v>
      </c>
      <c r="C1274" s="4" t="s">
        <v>20</v>
      </c>
      <c r="D1274" s="4" t="s">
        <v>10</v>
      </c>
    </row>
    <row r="1275" spans="1:31">
      <c r="A1275" t="n">
        <v>14089</v>
      </c>
      <c r="B1275" s="49" t="n">
        <v>103</v>
      </c>
      <c r="C1275" s="7" t="n">
        <v>0</v>
      </c>
      <c r="D1275" s="7" t="n">
        <v>300</v>
      </c>
    </row>
    <row r="1276" spans="1:31">
      <c r="A1276" t="s">
        <v>4</v>
      </c>
      <c r="B1276" s="4" t="s">
        <v>5</v>
      </c>
      <c r="C1276" s="4" t="s">
        <v>14</v>
      </c>
    </row>
    <row r="1277" spans="1:31">
      <c r="A1277" t="n">
        <v>14096</v>
      </c>
      <c r="B1277" s="50" t="n">
        <v>64</v>
      </c>
      <c r="C1277" s="7" t="n">
        <v>7</v>
      </c>
    </row>
    <row r="1278" spans="1:31">
      <c r="A1278" t="s">
        <v>4</v>
      </c>
      <c r="B1278" s="4" t="s">
        <v>5</v>
      </c>
      <c r="C1278" s="4" t="s">
        <v>14</v>
      </c>
      <c r="D1278" s="4" t="s">
        <v>10</v>
      </c>
    </row>
    <row r="1279" spans="1:31">
      <c r="A1279" t="n">
        <v>14098</v>
      </c>
      <c r="B1279" s="54" t="n">
        <v>72</v>
      </c>
      <c r="C1279" s="7" t="n">
        <v>5</v>
      </c>
      <c r="D1279" s="7" t="n">
        <v>0</v>
      </c>
    </row>
    <row r="1280" spans="1:31">
      <c r="A1280" t="s">
        <v>4</v>
      </c>
      <c r="B1280" s="4" t="s">
        <v>5</v>
      </c>
      <c r="C1280" s="4" t="s">
        <v>14</v>
      </c>
      <c r="D1280" s="16" t="s">
        <v>25</v>
      </c>
      <c r="E1280" s="4" t="s">
        <v>5</v>
      </c>
      <c r="F1280" s="4" t="s">
        <v>14</v>
      </c>
      <c r="G1280" s="4" t="s">
        <v>10</v>
      </c>
      <c r="H1280" s="16" t="s">
        <v>26</v>
      </c>
      <c r="I1280" s="4" t="s">
        <v>14</v>
      </c>
      <c r="J1280" s="4" t="s">
        <v>9</v>
      </c>
      <c r="K1280" s="4" t="s">
        <v>14</v>
      </c>
      <c r="L1280" s="4" t="s">
        <v>14</v>
      </c>
      <c r="M1280" s="4" t="s">
        <v>19</v>
      </c>
    </row>
    <row r="1281" spans="1:13">
      <c r="A1281" t="n">
        <v>14102</v>
      </c>
      <c r="B1281" s="11" t="n">
        <v>5</v>
      </c>
      <c r="C1281" s="7" t="n">
        <v>28</v>
      </c>
      <c r="D1281" s="16" t="s">
        <v>3</v>
      </c>
      <c r="E1281" s="9" t="n">
        <v>162</v>
      </c>
      <c r="F1281" s="7" t="n">
        <v>4</v>
      </c>
      <c r="G1281" s="7" t="n">
        <v>12308</v>
      </c>
      <c r="H1281" s="16" t="s">
        <v>3</v>
      </c>
      <c r="I1281" s="7" t="n">
        <v>0</v>
      </c>
      <c r="J1281" s="7" t="n">
        <v>1</v>
      </c>
      <c r="K1281" s="7" t="n">
        <v>2</v>
      </c>
      <c r="L1281" s="7" t="n">
        <v>1</v>
      </c>
      <c r="M1281" s="12" t="n">
        <f t="normal" ca="1">A1287</f>
        <v>0</v>
      </c>
    </row>
    <row r="1282" spans="1:13">
      <c r="A1282" t="s">
        <v>4</v>
      </c>
      <c r="B1282" s="4" t="s">
        <v>5</v>
      </c>
      <c r="C1282" s="4" t="s">
        <v>14</v>
      </c>
      <c r="D1282" s="4" t="s">
        <v>6</v>
      </c>
    </row>
    <row r="1283" spans="1:13">
      <c r="A1283" t="n">
        <v>14119</v>
      </c>
      <c r="B1283" s="8" t="n">
        <v>2</v>
      </c>
      <c r="C1283" s="7" t="n">
        <v>10</v>
      </c>
      <c r="D1283" s="7" t="s">
        <v>188</v>
      </c>
    </row>
    <row r="1284" spans="1:13">
      <c r="A1284" t="s">
        <v>4</v>
      </c>
      <c r="B1284" s="4" t="s">
        <v>5</v>
      </c>
      <c r="C1284" s="4" t="s">
        <v>10</v>
      </c>
    </row>
    <row r="1285" spans="1:13">
      <c r="A1285" t="n">
        <v>14136</v>
      </c>
      <c r="B1285" s="25" t="n">
        <v>16</v>
      </c>
      <c r="C1285" s="7" t="n">
        <v>0</v>
      </c>
    </row>
    <row r="1286" spans="1:13">
      <c r="A1286" t="s">
        <v>4</v>
      </c>
      <c r="B1286" s="4" t="s">
        <v>5</v>
      </c>
      <c r="C1286" s="4" t="s">
        <v>14</v>
      </c>
      <c r="D1286" s="4" t="s">
        <v>10</v>
      </c>
      <c r="E1286" s="4" t="s">
        <v>14</v>
      </c>
      <c r="F1286" s="4" t="s">
        <v>6</v>
      </c>
    </row>
    <row r="1287" spans="1:13">
      <c r="A1287" t="n">
        <v>14139</v>
      </c>
      <c r="B1287" s="18" t="n">
        <v>39</v>
      </c>
      <c r="C1287" s="7" t="n">
        <v>10</v>
      </c>
      <c r="D1287" s="7" t="n">
        <v>65533</v>
      </c>
      <c r="E1287" s="7" t="n">
        <v>203</v>
      </c>
      <c r="F1287" s="7" t="s">
        <v>189</v>
      </c>
    </row>
    <row r="1288" spans="1:13">
      <c r="A1288" t="s">
        <v>4</v>
      </c>
      <c r="B1288" s="4" t="s">
        <v>5</v>
      </c>
      <c r="C1288" s="4" t="s">
        <v>10</v>
      </c>
      <c r="D1288" s="4" t="s">
        <v>6</v>
      </c>
      <c r="E1288" s="4" t="s">
        <v>6</v>
      </c>
      <c r="F1288" s="4" t="s">
        <v>6</v>
      </c>
      <c r="G1288" s="4" t="s">
        <v>14</v>
      </c>
      <c r="H1288" s="4" t="s">
        <v>9</v>
      </c>
      <c r="I1288" s="4" t="s">
        <v>20</v>
      </c>
      <c r="J1288" s="4" t="s">
        <v>20</v>
      </c>
      <c r="K1288" s="4" t="s">
        <v>20</v>
      </c>
      <c r="L1288" s="4" t="s">
        <v>20</v>
      </c>
      <c r="M1288" s="4" t="s">
        <v>20</v>
      </c>
      <c r="N1288" s="4" t="s">
        <v>20</v>
      </c>
      <c r="O1288" s="4" t="s">
        <v>20</v>
      </c>
      <c r="P1288" s="4" t="s">
        <v>6</v>
      </c>
      <c r="Q1288" s="4" t="s">
        <v>6</v>
      </c>
      <c r="R1288" s="4" t="s">
        <v>9</v>
      </c>
      <c r="S1288" s="4" t="s">
        <v>14</v>
      </c>
      <c r="T1288" s="4" t="s">
        <v>9</v>
      </c>
      <c r="U1288" s="4" t="s">
        <v>9</v>
      </c>
      <c r="V1288" s="4" t="s">
        <v>10</v>
      </c>
    </row>
    <row r="1289" spans="1:13">
      <c r="A1289" t="n">
        <v>14164</v>
      </c>
      <c r="B1289" s="55" t="n">
        <v>19</v>
      </c>
      <c r="C1289" s="7" t="n">
        <v>7049</v>
      </c>
      <c r="D1289" s="7" t="s">
        <v>190</v>
      </c>
      <c r="E1289" s="7" t="s">
        <v>191</v>
      </c>
      <c r="F1289" s="7" t="s">
        <v>13</v>
      </c>
      <c r="G1289" s="7" t="n">
        <v>0</v>
      </c>
      <c r="H1289" s="7" t="n">
        <v>1</v>
      </c>
      <c r="I1289" s="7" t="n">
        <v>0</v>
      </c>
      <c r="J1289" s="7" t="n">
        <v>0</v>
      </c>
      <c r="K1289" s="7" t="n">
        <v>0</v>
      </c>
      <c r="L1289" s="7" t="n">
        <v>0</v>
      </c>
      <c r="M1289" s="7" t="n">
        <v>1</v>
      </c>
      <c r="N1289" s="7" t="n">
        <v>1.60000002384186</v>
      </c>
      <c r="O1289" s="7" t="n">
        <v>0.0900000035762787</v>
      </c>
      <c r="P1289" s="7" t="s">
        <v>13</v>
      </c>
      <c r="Q1289" s="7" t="s">
        <v>13</v>
      </c>
      <c r="R1289" s="7" t="n">
        <v>-1</v>
      </c>
      <c r="S1289" s="7" t="n">
        <v>0</v>
      </c>
      <c r="T1289" s="7" t="n">
        <v>0</v>
      </c>
      <c r="U1289" s="7" t="n">
        <v>0</v>
      </c>
      <c r="V1289" s="7" t="n">
        <v>0</v>
      </c>
    </row>
    <row r="1290" spans="1:13">
      <c r="A1290" t="s">
        <v>4</v>
      </c>
      <c r="B1290" s="4" t="s">
        <v>5</v>
      </c>
      <c r="C1290" s="4" t="s">
        <v>10</v>
      </c>
      <c r="D1290" s="4" t="s">
        <v>6</v>
      </c>
      <c r="E1290" s="4" t="s">
        <v>6</v>
      </c>
      <c r="F1290" s="4" t="s">
        <v>6</v>
      </c>
      <c r="G1290" s="4" t="s">
        <v>14</v>
      </c>
      <c r="H1290" s="4" t="s">
        <v>9</v>
      </c>
      <c r="I1290" s="4" t="s">
        <v>20</v>
      </c>
      <c r="J1290" s="4" t="s">
        <v>20</v>
      </c>
      <c r="K1290" s="4" t="s">
        <v>20</v>
      </c>
      <c r="L1290" s="4" t="s">
        <v>20</v>
      </c>
      <c r="M1290" s="4" t="s">
        <v>20</v>
      </c>
      <c r="N1290" s="4" t="s">
        <v>20</v>
      </c>
      <c r="O1290" s="4" t="s">
        <v>20</v>
      </c>
      <c r="P1290" s="4" t="s">
        <v>6</v>
      </c>
      <c r="Q1290" s="4" t="s">
        <v>6</v>
      </c>
      <c r="R1290" s="4" t="s">
        <v>9</v>
      </c>
      <c r="S1290" s="4" t="s">
        <v>14</v>
      </c>
      <c r="T1290" s="4" t="s">
        <v>9</v>
      </c>
      <c r="U1290" s="4" t="s">
        <v>9</v>
      </c>
      <c r="V1290" s="4" t="s">
        <v>10</v>
      </c>
    </row>
    <row r="1291" spans="1:13">
      <c r="A1291" t="n">
        <v>14233</v>
      </c>
      <c r="B1291" s="55" t="n">
        <v>19</v>
      </c>
      <c r="C1291" s="7" t="n">
        <v>1629</v>
      </c>
      <c r="D1291" s="7" t="s">
        <v>192</v>
      </c>
      <c r="E1291" s="7" t="s">
        <v>193</v>
      </c>
      <c r="F1291" s="7" t="s">
        <v>13</v>
      </c>
      <c r="G1291" s="7" t="n">
        <v>0</v>
      </c>
      <c r="H1291" s="7" t="n">
        <v>1</v>
      </c>
      <c r="I1291" s="7" t="n">
        <v>0</v>
      </c>
      <c r="J1291" s="7" t="n">
        <v>0</v>
      </c>
      <c r="K1291" s="7" t="n">
        <v>0</v>
      </c>
      <c r="L1291" s="7" t="n">
        <v>0</v>
      </c>
      <c r="M1291" s="7" t="n">
        <v>1</v>
      </c>
      <c r="N1291" s="7" t="n">
        <v>1.60000002384186</v>
      </c>
      <c r="O1291" s="7" t="n">
        <v>0.0900000035762787</v>
      </c>
      <c r="P1291" s="7" t="s">
        <v>13</v>
      </c>
      <c r="Q1291" s="7" t="s">
        <v>13</v>
      </c>
      <c r="R1291" s="7" t="n">
        <v>-1</v>
      </c>
      <c r="S1291" s="7" t="n">
        <v>0</v>
      </c>
      <c r="T1291" s="7" t="n">
        <v>0</v>
      </c>
      <c r="U1291" s="7" t="n">
        <v>0</v>
      </c>
      <c r="V1291" s="7" t="n">
        <v>0</v>
      </c>
    </row>
    <row r="1292" spans="1:13">
      <c r="A1292" t="s">
        <v>4</v>
      </c>
      <c r="B1292" s="4" t="s">
        <v>5</v>
      </c>
      <c r="C1292" s="4" t="s">
        <v>10</v>
      </c>
      <c r="D1292" s="4" t="s">
        <v>6</v>
      </c>
      <c r="E1292" s="4" t="s">
        <v>6</v>
      </c>
      <c r="F1292" s="4" t="s">
        <v>6</v>
      </c>
      <c r="G1292" s="4" t="s">
        <v>14</v>
      </c>
      <c r="H1292" s="4" t="s">
        <v>9</v>
      </c>
      <c r="I1292" s="4" t="s">
        <v>20</v>
      </c>
      <c r="J1292" s="4" t="s">
        <v>20</v>
      </c>
      <c r="K1292" s="4" t="s">
        <v>20</v>
      </c>
      <c r="L1292" s="4" t="s">
        <v>20</v>
      </c>
      <c r="M1292" s="4" t="s">
        <v>20</v>
      </c>
      <c r="N1292" s="4" t="s">
        <v>20</v>
      </c>
      <c r="O1292" s="4" t="s">
        <v>20</v>
      </c>
      <c r="P1292" s="4" t="s">
        <v>6</v>
      </c>
      <c r="Q1292" s="4" t="s">
        <v>6</v>
      </c>
      <c r="R1292" s="4" t="s">
        <v>9</v>
      </c>
      <c r="S1292" s="4" t="s">
        <v>14</v>
      </c>
      <c r="T1292" s="4" t="s">
        <v>9</v>
      </c>
      <c r="U1292" s="4" t="s">
        <v>9</v>
      </c>
      <c r="V1292" s="4" t="s">
        <v>10</v>
      </c>
    </row>
    <row r="1293" spans="1:13">
      <c r="A1293" t="n">
        <v>14322</v>
      </c>
      <c r="B1293" s="55" t="n">
        <v>19</v>
      </c>
      <c r="C1293" s="7" t="n">
        <v>1660</v>
      </c>
      <c r="D1293" s="7" t="s">
        <v>194</v>
      </c>
      <c r="E1293" s="7" t="s">
        <v>195</v>
      </c>
      <c r="F1293" s="7" t="s">
        <v>13</v>
      </c>
      <c r="G1293" s="7" t="n">
        <v>0</v>
      </c>
      <c r="H1293" s="7" t="n">
        <v>1</v>
      </c>
      <c r="I1293" s="7" t="n">
        <v>0</v>
      </c>
      <c r="J1293" s="7" t="n">
        <v>0</v>
      </c>
      <c r="K1293" s="7" t="n">
        <v>0</v>
      </c>
      <c r="L1293" s="7" t="n">
        <v>0</v>
      </c>
      <c r="M1293" s="7" t="n">
        <v>1</v>
      </c>
      <c r="N1293" s="7" t="n">
        <v>1.60000002384186</v>
      </c>
      <c r="O1293" s="7" t="n">
        <v>0.0900000035762787</v>
      </c>
      <c r="P1293" s="7" t="s">
        <v>196</v>
      </c>
      <c r="Q1293" s="7" t="s">
        <v>13</v>
      </c>
      <c r="R1293" s="7" t="n">
        <v>-1</v>
      </c>
      <c r="S1293" s="7" t="n">
        <v>0</v>
      </c>
      <c r="T1293" s="7" t="n">
        <v>0</v>
      </c>
      <c r="U1293" s="7" t="n">
        <v>0</v>
      </c>
      <c r="V1293" s="7" t="n">
        <v>0</v>
      </c>
    </row>
    <row r="1294" spans="1:13">
      <c r="A1294" t="s">
        <v>4</v>
      </c>
      <c r="B1294" s="4" t="s">
        <v>5</v>
      </c>
      <c r="C1294" s="4" t="s">
        <v>10</v>
      </c>
      <c r="D1294" s="4" t="s">
        <v>6</v>
      </c>
      <c r="E1294" s="4" t="s">
        <v>6</v>
      </c>
      <c r="F1294" s="4" t="s">
        <v>6</v>
      </c>
      <c r="G1294" s="4" t="s">
        <v>14</v>
      </c>
      <c r="H1294" s="4" t="s">
        <v>9</v>
      </c>
      <c r="I1294" s="4" t="s">
        <v>20</v>
      </c>
      <c r="J1294" s="4" t="s">
        <v>20</v>
      </c>
      <c r="K1294" s="4" t="s">
        <v>20</v>
      </c>
      <c r="L1294" s="4" t="s">
        <v>20</v>
      </c>
      <c r="M1294" s="4" t="s">
        <v>20</v>
      </c>
      <c r="N1294" s="4" t="s">
        <v>20</v>
      </c>
      <c r="O1294" s="4" t="s">
        <v>20</v>
      </c>
      <c r="P1294" s="4" t="s">
        <v>6</v>
      </c>
      <c r="Q1294" s="4" t="s">
        <v>6</v>
      </c>
      <c r="R1294" s="4" t="s">
        <v>9</v>
      </c>
      <c r="S1294" s="4" t="s">
        <v>14</v>
      </c>
      <c r="T1294" s="4" t="s">
        <v>9</v>
      </c>
      <c r="U1294" s="4" t="s">
        <v>9</v>
      </c>
      <c r="V1294" s="4" t="s">
        <v>10</v>
      </c>
    </row>
    <row r="1295" spans="1:13">
      <c r="A1295" t="n">
        <v>14415</v>
      </c>
      <c r="B1295" s="55" t="n">
        <v>19</v>
      </c>
      <c r="C1295" s="7" t="n">
        <v>1661</v>
      </c>
      <c r="D1295" s="7" t="s">
        <v>197</v>
      </c>
      <c r="E1295" s="7" t="s">
        <v>198</v>
      </c>
      <c r="F1295" s="7" t="s">
        <v>13</v>
      </c>
      <c r="G1295" s="7" t="n">
        <v>0</v>
      </c>
      <c r="H1295" s="7" t="n">
        <v>1</v>
      </c>
      <c r="I1295" s="7" t="n">
        <v>0</v>
      </c>
      <c r="J1295" s="7" t="n">
        <v>0</v>
      </c>
      <c r="K1295" s="7" t="n">
        <v>0</v>
      </c>
      <c r="L1295" s="7" t="n">
        <v>0</v>
      </c>
      <c r="M1295" s="7" t="n">
        <v>1</v>
      </c>
      <c r="N1295" s="7" t="n">
        <v>1.60000002384186</v>
      </c>
      <c r="O1295" s="7" t="n">
        <v>0.0900000035762787</v>
      </c>
      <c r="P1295" s="7" t="s">
        <v>196</v>
      </c>
      <c r="Q1295" s="7" t="s">
        <v>13</v>
      </c>
      <c r="R1295" s="7" t="n">
        <v>-1</v>
      </c>
      <c r="S1295" s="7" t="n">
        <v>0</v>
      </c>
      <c r="T1295" s="7" t="n">
        <v>0</v>
      </c>
      <c r="U1295" s="7" t="n">
        <v>0</v>
      </c>
      <c r="V1295" s="7" t="n">
        <v>0</v>
      </c>
    </row>
    <row r="1296" spans="1:13">
      <c r="A1296" t="s">
        <v>4</v>
      </c>
      <c r="B1296" s="4" t="s">
        <v>5</v>
      </c>
      <c r="C1296" s="4" t="s">
        <v>10</v>
      </c>
      <c r="D1296" s="4" t="s">
        <v>14</v>
      </c>
      <c r="E1296" s="4" t="s">
        <v>14</v>
      </c>
      <c r="F1296" s="4" t="s">
        <v>6</v>
      </c>
    </row>
    <row r="1297" spans="1:22">
      <c r="A1297" t="n">
        <v>14508</v>
      </c>
      <c r="B1297" s="45" t="n">
        <v>20</v>
      </c>
      <c r="C1297" s="7" t="n">
        <v>0</v>
      </c>
      <c r="D1297" s="7" t="n">
        <v>3</v>
      </c>
      <c r="E1297" s="7" t="n">
        <v>10</v>
      </c>
      <c r="F1297" s="7" t="s">
        <v>199</v>
      </c>
    </row>
    <row r="1298" spans="1:22">
      <c r="A1298" t="s">
        <v>4</v>
      </c>
      <c r="B1298" s="4" t="s">
        <v>5</v>
      </c>
      <c r="C1298" s="4" t="s">
        <v>10</v>
      </c>
    </row>
    <row r="1299" spans="1:22">
      <c r="A1299" t="n">
        <v>14526</v>
      </c>
      <c r="B1299" s="25" t="n">
        <v>16</v>
      </c>
      <c r="C1299" s="7" t="n">
        <v>0</v>
      </c>
    </row>
    <row r="1300" spans="1:22">
      <c r="A1300" t="s">
        <v>4</v>
      </c>
      <c r="B1300" s="4" t="s">
        <v>5</v>
      </c>
      <c r="C1300" s="4" t="s">
        <v>10</v>
      </c>
      <c r="D1300" s="4" t="s">
        <v>14</v>
      </c>
      <c r="E1300" s="4" t="s">
        <v>14</v>
      </c>
      <c r="F1300" s="4" t="s">
        <v>6</v>
      </c>
    </row>
    <row r="1301" spans="1:22">
      <c r="A1301" t="n">
        <v>14529</v>
      </c>
      <c r="B1301" s="45" t="n">
        <v>20</v>
      </c>
      <c r="C1301" s="7" t="n">
        <v>2</v>
      </c>
      <c r="D1301" s="7" t="n">
        <v>3</v>
      </c>
      <c r="E1301" s="7" t="n">
        <v>10</v>
      </c>
      <c r="F1301" s="7" t="s">
        <v>199</v>
      </c>
    </row>
    <row r="1302" spans="1:22">
      <c r="A1302" t="s">
        <v>4</v>
      </c>
      <c r="B1302" s="4" t="s">
        <v>5</v>
      </c>
      <c r="C1302" s="4" t="s">
        <v>10</v>
      </c>
    </row>
    <row r="1303" spans="1:22">
      <c r="A1303" t="n">
        <v>14547</v>
      </c>
      <c r="B1303" s="25" t="n">
        <v>16</v>
      </c>
      <c r="C1303" s="7" t="n">
        <v>0</v>
      </c>
    </row>
    <row r="1304" spans="1:22">
      <c r="A1304" t="s">
        <v>4</v>
      </c>
      <c r="B1304" s="4" t="s">
        <v>5</v>
      </c>
      <c r="C1304" s="4" t="s">
        <v>10</v>
      </c>
      <c r="D1304" s="4" t="s">
        <v>14</v>
      </c>
      <c r="E1304" s="4" t="s">
        <v>14</v>
      </c>
      <c r="F1304" s="4" t="s">
        <v>6</v>
      </c>
    </row>
    <row r="1305" spans="1:22">
      <c r="A1305" t="n">
        <v>14550</v>
      </c>
      <c r="B1305" s="45" t="n">
        <v>20</v>
      </c>
      <c r="C1305" s="7" t="n">
        <v>11</v>
      </c>
      <c r="D1305" s="7" t="n">
        <v>3</v>
      </c>
      <c r="E1305" s="7" t="n">
        <v>10</v>
      </c>
      <c r="F1305" s="7" t="s">
        <v>199</v>
      </c>
    </row>
    <row r="1306" spans="1:22">
      <c r="A1306" t="s">
        <v>4</v>
      </c>
      <c r="B1306" s="4" t="s">
        <v>5</v>
      </c>
      <c r="C1306" s="4" t="s">
        <v>10</v>
      </c>
    </row>
    <row r="1307" spans="1:22">
      <c r="A1307" t="n">
        <v>14568</v>
      </c>
      <c r="B1307" s="25" t="n">
        <v>16</v>
      </c>
      <c r="C1307" s="7" t="n">
        <v>0</v>
      </c>
    </row>
    <row r="1308" spans="1:22">
      <c r="A1308" t="s">
        <v>4</v>
      </c>
      <c r="B1308" s="4" t="s">
        <v>5</v>
      </c>
      <c r="C1308" s="4" t="s">
        <v>10</v>
      </c>
      <c r="D1308" s="4" t="s">
        <v>14</v>
      </c>
      <c r="E1308" s="4" t="s">
        <v>14</v>
      </c>
      <c r="F1308" s="4" t="s">
        <v>6</v>
      </c>
    </row>
    <row r="1309" spans="1:22">
      <c r="A1309" t="n">
        <v>14571</v>
      </c>
      <c r="B1309" s="45" t="n">
        <v>20</v>
      </c>
      <c r="C1309" s="7" t="n">
        <v>61491</v>
      </c>
      <c r="D1309" s="7" t="n">
        <v>3</v>
      </c>
      <c r="E1309" s="7" t="n">
        <v>10</v>
      </c>
      <c r="F1309" s="7" t="s">
        <v>199</v>
      </c>
    </row>
    <row r="1310" spans="1:22">
      <c r="A1310" t="s">
        <v>4</v>
      </c>
      <c r="B1310" s="4" t="s">
        <v>5</v>
      </c>
      <c r="C1310" s="4" t="s">
        <v>10</v>
      </c>
    </row>
    <row r="1311" spans="1:22">
      <c r="A1311" t="n">
        <v>14589</v>
      </c>
      <c r="B1311" s="25" t="n">
        <v>16</v>
      </c>
      <c r="C1311" s="7" t="n">
        <v>0</v>
      </c>
    </row>
    <row r="1312" spans="1:22">
      <c r="A1312" t="s">
        <v>4</v>
      </c>
      <c r="B1312" s="4" t="s">
        <v>5</v>
      </c>
      <c r="C1312" s="4" t="s">
        <v>10</v>
      </c>
      <c r="D1312" s="4" t="s">
        <v>14</v>
      </c>
      <c r="E1312" s="4" t="s">
        <v>14</v>
      </c>
      <c r="F1312" s="4" t="s">
        <v>6</v>
      </c>
    </row>
    <row r="1313" spans="1:6">
      <c r="A1313" t="n">
        <v>14592</v>
      </c>
      <c r="B1313" s="45" t="n">
        <v>20</v>
      </c>
      <c r="C1313" s="7" t="n">
        <v>61492</v>
      </c>
      <c r="D1313" s="7" t="n">
        <v>3</v>
      </c>
      <c r="E1313" s="7" t="n">
        <v>10</v>
      </c>
      <c r="F1313" s="7" t="s">
        <v>199</v>
      </c>
    </row>
    <row r="1314" spans="1:6">
      <c r="A1314" t="s">
        <v>4</v>
      </c>
      <c r="B1314" s="4" t="s">
        <v>5</v>
      </c>
      <c r="C1314" s="4" t="s">
        <v>10</v>
      </c>
    </row>
    <row r="1315" spans="1:6">
      <c r="A1315" t="n">
        <v>14610</v>
      </c>
      <c r="B1315" s="25" t="n">
        <v>16</v>
      </c>
      <c r="C1315" s="7" t="n">
        <v>0</v>
      </c>
    </row>
    <row r="1316" spans="1:6">
      <c r="A1316" t="s">
        <v>4</v>
      </c>
      <c r="B1316" s="4" t="s">
        <v>5</v>
      </c>
      <c r="C1316" s="4" t="s">
        <v>10</v>
      </c>
      <c r="D1316" s="4" t="s">
        <v>14</v>
      </c>
      <c r="E1316" s="4" t="s">
        <v>14</v>
      </c>
      <c r="F1316" s="4" t="s">
        <v>6</v>
      </c>
    </row>
    <row r="1317" spans="1:6">
      <c r="A1317" t="n">
        <v>14613</v>
      </c>
      <c r="B1317" s="45" t="n">
        <v>20</v>
      </c>
      <c r="C1317" s="7" t="n">
        <v>61493</v>
      </c>
      <c r="D1317" s="7" t="n">
        <v>3</v>
      </c>
      <c r="E1317" s="7" t="n">
        <v>10</v>
      </c>
      <c r="F1317" s="7" t="s">
        <v>199</v>
      </c>
    </row>
    <row r="1318" spans="1:6">
      <c r="A1318" t="s">
        <v>4</v>
      </c>
      <c r="B1318" s="4" t="s">
        <v>5</v>
      </c>
      <c r="C1318" s="4" t="s">
        <v>10</v>
      </c>
    </row>
    <row r="1319" spans="1:6">
      <c r="A1319" t="n">
        <v>14631</v>
      </c>
      <c r="B1319" s="25" t="n">
        <v>16</v>
      </c>
      <c r="C1319" s="7" t="n">
        <v>0</v>
      </c>
    </row>
    <row r="1320" spans="1:6">
      <c r="A1320" t="s">
        <v>4</v>
      </c>
      <c r="B1320" s="4" t="s">
        <v>5</v>
      </c>
      <c r="C1320" s="4" t="s">
        <v>10</v>
      </c>
      <c r="D1320" s="4" t="s">
        <v>14</v>
      </c>
      <c r="E1320" s="4" t="s">
        <v>14</v>
      </c>
      <c r="F1320" s="4" t="s">
        <v>6</v>
      </c>
    </row>
    <row r="1321" spans="1:6">
      <c r="A1321" t="n">
        <v>14634</v>
      </c>
      <c r="B1321" s="45" t="n">
        <v>20</v>
      </c>
      <c r="C1321" s="7" t="n">
        <v>7049</v>
      </c>
      <c r="D1321" s="7" t="n">
        <v>3</v>
      </c>
      <c r="E1321" s="7" t="n">
        <v>10</v>
      </c>
      <c r="F1321" s="7" t="s">
        <v>199</v>
      </c>
    </row>
    <row r="1322" spans="1:6">
      <c r="A1322" t="s">
        <v>4</v>
      </c>
      <c r="B1322" s="4" t="s">
        <v>5</v>
      </c>
      <c r="C1322" s="4" t="s">
        <v>10</v>
      </c>
    </row>
    <row r="1323" spans="1:6">
      <c r="A1323" t="n">
        <v>14652</v>
      </c>
      <c r="B1323" s="25" t="n">
        <v>16</v>
      </c>
      <c r="C1323" s="7" t="n">
        <v>0</v>
      </c>
    </row>
    <row r="1324" spans="1:6">
      <c r="A1324" t="s">
        <v>4</v>
      </c>
      <c r="B1324" s="4" t="s">
        <v>5</v>
      </c>
      <c r="C1324" s="4" t="s">
        <v>10</v>
      </c>
      <c r="D1324" s="4" t="s">
        <v>14</v>
      </c>
      <c r="E1324" s="4" t="s">
        <v>14</v>
      </c>
      <c r="F1324" s="4" t="s">
        <v>6</v>
      </c>
    </row>
    <row r="1325" spans="1:6">
      <c r="A1325" t="n">
        <v>14655</v>
      </c>
      <c r="B1325" s="45" t="n">
        <v>20</v>
      </c>
      <c r="C1325" s="7" t="n">
        <v>1629</v>
      </c>
      <c r="D1325" s="7" t="n">
        <v>3</v>
      </c>
      <c r="E1325" s="7" t="n">
        <v>10</v>
      </c>
      <c r="F1325" s="7" t="s">
        <v>199</v>
      </c>
    </row>
    <row r="1326" spans="1:6">
      <c r="A1326" t="s">
        <v>4</v>
      </c>
      <c r="B1326" s="4" t="s">
        <v>5</v>
      </c>
      <c r="C1326" s="4" t="s">
        <v>10</v>
      </c>
    </row>
    <row r="1327" spans="1:6">
      <c r="A1327" t="n">
        <v>14673</v>
      </c>
      <c r="B1327" s="25" t="n">
        <v>16</v>
      </c>
      <c r="C1327" s="7" t="n">
        <v>0</v>
      </c>
    </row>
    <row r="1328" spans="1:6">
      <c r="A1328" t="s">
        <v>4</v>
      </c>
      <c r="B1328" s="4" t="s">
        <v>5</v>
      </c>
      <c r="C1328" s="4" t="s">
        <v>10</v>
      </c>
      <c r="D1328" s="4" t="s">
        <v>14</v>
      </c>
      <c r="E1328" s="4" t="s">
        <v>14</v>
      </c>
      <c r="F1328" s="4" t="s">
        <v>6</v>
      </c>
    </row>
    <row r="1329" spans="1:6">
      <c r="A1329" t="n">
        <v>14676</v>
      </c>
      <c r="B1329" s="45" t="n">
        <v>20</v>
      </c>
      <c r="C1329" s="7" t="n">
        <v>1660</v>
      </c>
      <c r="D1329" s="7" t="n">
        <v>3</v>
      </c>
      <c r="E1329" s="7" t="n">
        <v>10</v>
      </c>
      <c r="F1329" s="7" t="s">
        <v>199</v>
      </c>
    </row>
    <row r="1330" spans="1:6">
      <c r="A1330" t="s">
        <v>4</v>
      </c>
      <c r="B1330" s="4" t="s">
        <v>5</v>
      </c>
      <c r="C1330" s="4" t="s">
        <v>10</v>
      </c>
    </row>
    <row r="1331" spans="1:6">
      <c r="A1331" t="n">
        <v>14694</v>
      </c>
      <c r="B1331" s="25" t="n">
        <v>16</v>
      </c>
      <c r="C1331" s="7" t="n">
        <v>0</v>
      </c>
    </row>
    <row r="1332" spans="1:6">
      <c r="A1332" t="s">
        <v>4</v>
      </c>
      <c r="B1332" s="4" t="s">
        <v>5</v>
      </c>
      <c r="C1332" s="4" t="s">
        <v>10</v>
      </c>
      <c r="D1332" s="4" t="s">
        <v>14</v>
      </c>
      <c r="E1332" s="4" t="s">
        <v>14</v>
      </c>
      <c r="F1332" s="4" t="s">
        <v>6</v>
      </c>
    </row>
    <row r="1333" spans="1:6">
      <c r="A1333" t="n">
        <v>14697</v>
      </c>
      <c r="B1333" s="45" t="n">
        <v>20</v>
      </c>
      <c r="C1333" s="7" t="n">
        <v>1661</v>
      </c>
      <c r="D1333" s="7" t="n">
        <v>3</v>
      </c>
      <c r="E1333" s="7" t="n">
        <v>10</v>
      </c>
      <c r="F1333" s="7" t="s">
        <v>199</v>
      </c>
    </row>
    <row r="1334" spans="1:6">
      <c r="A1334" t="s">
        <v>4</v>
      </c>
      <c r="B1334" s="4" t="s">
        <v>5</v>
      </c>
      <c r="C1334" s="4" t="s">
        <v>10</v>
      </c>
    </row>
    <row r="1335" spans="1:6">
      <c r="A1335" t="n">
        <v>14715</v>
      </c>
      <c r="B1335" s="25" t="n">
        <v>16</v>
      </c>
      <c r="C1335" s="7" t="n">
        <v>0</v>
      </c>
    </row>
    <row r="1336" spans="1:6">
      <c r="A1336" t="s">
        <v>4</v>
      </c>
      <c r="B1336" s="4" t="s">
        <v>5</v>
      </c>
      <c r="C1336" s="4" t="s">
        <v>14</v>
      </c>
      <c r="D1336" s="16" t="s">
        <v>25</v>
      </c>
      <c r="E1336" s="4" t="s">
        <v>5</v>
      </c>
      <c r="F1336" s="4" t="s">
        <v>14</v>
      </c>
      <c r="G1336" s="4" t="s">
        <v>10</v>
      </c>
      <c r="H1336" s="16" t="s">
        <v>26</v>
      </c>
      <c r="I1336" s="4" t="s">
        <v>14</v>
      </c>
      <c r="J1336" s="4" t="s">
        <v>19</v>
      </c>
    </row>
    <row r="1337" spans="1:6">
      <c r="A1337" t="n">
        <v>14718</v>
      </c>
      <c r="B1337" s="11" t="n">
        <v>5</v>
      </c>
      <c r="C1337" s="7" t="n">
        <v>28</v>
      </c>
      <c r="D1337" s="16" t="s">
        <v>3</v>
      </c>
      <c r="E1337" s="50" t="n">
        <v>64</v>
      </c>
      <c r="F1337" s="7" t="n">
        <v>5</v>
      </c>
      <c r="G1337" s="7" t="n">
        <v>5</v>
      </c>
      <c r="H1337" s="16" t="s">
        <v>3</v>
      </c>
      <c r="I1337" s="7" t="n">
        <v>1</v>
      </c>
      <c r="J1337" s="12" t="n">
        <f t="normal" ca="1">A1345</f>
        <v>0</v>
      </c>
    </row>
    <row r="1338" spans="1:6">
      <c r="A1338" t="s">
        <v>4</v>
      </c>
      <c r="B1338" s="4" t="s">
        <v>5</v>
      </c>
      <c r="C1338" s="4" t="s">
        <v>10</v>
      </c>
      <c r="D1338" s="4" t="s">
        <v>6</v>
      </c>
      <c r="E1338" s="4" t="s">
        <v>6</v>
      </c>
      <c r="F1338" s="4" t="s">
        <v>6</v>
      </c>
      <c r="G1338" s="4" t="s">
        <v>14</v>
      </c>
      <c r="H1338" s="4" t="s">
        <v>9</v>
      </c>
      <c r="I1338" s="4" t="s">
        <v>20</v>
      </c>
      <c r="J1338" s="4" t="s">
        <v>20</v>
      </c>
      <c r="K1338" s="4" t="s">
        <v>20</v>
      </c>
      <c r="L1338" s="4" t="s">
        <v>20</v>
      </c>
      <c r="M1338" s="4" t="s">
        <v>20</v>
      </c>
      <c r="N1338" s="4" t="s">
        <v>20</v>
      </c>
      <c r="O1338" s="4" t="s">
        <v>20</v>
      </c>
      <c r="P1338" s="4" t="s">
        <v>6</v>
      </c>
      <c r="Q1338" s="4" t="s">
        <v>6</v>
      </c>
      <c r="R1338" s="4" t="s">
        <v>9</v>
      </c>
      <c r="S1338" s="4" t="s">
        <v>14</v>
      </c>
      <c r="T1338" s="4" t="s">
        <v>9</v>
      </c>
      <c r="U1338" s="4" t="s">
        <v>9</v>
      </c>
      <c r="V1338" s="4" t="s">
        <v>10</v>
      </c>
    </row>
    <row r="1339" spans="1:6">
      <c r="A1339" t="n">
        <v>14729</v>
      </c>
      <c r="B1339" s="55" t="n">
        <v>19</v>
      </c>
      <c r="C1339" s="7" t="n">
        <v>7032</v>
      </c>
      <c r="D1339" s="7" t="s">
        <v>200</v>
      </c>
      <c r="E1339" s="7" t="s">
        <v>201</v>
      </c>
      <c r="F1339" s="7" t="s">
        <v>13</v>
      </c>
      <c r="G1339" s="7" t="n">
        <v>0</v>
      </c>
      <c r="H1339" s="7" t="n">
        <v>1</v>
      </c>
      <c r="I1339" s="7" t="n">
        <v>0</v>
      </c>
      <c r="J1339" s="7" t="n">
        <v>0</v>
      </c>
      <c r="K1339" s="7" t="n">
        <v>0</v>
      </c>
      <c r="L1339" s="7" t="n">
        <v>0</v>
      </c>
      <c r="M1339" s="7" t="n">
        <v>1</v>
      </c>
      <c r="N1339" s="7" t="n">
        <v>1.60000002384186</v>
      </c>
      <c r="O1339" s="7" t="n">
        <v>0.0900000035762787</v>
      </c>
      <c r="P1339" s="7" t="s">
        <v>13</v>
      </c>
      <c r="Q1339" s="7" t="s">
        <v>13</v>
      </c>
      <c r="R1339" s="7" t="n">
        <v>-1</v>
      </c>
      <c r="S1339" s="7" t="n">
        <v>0</v>
      </c>
      <c r="T1339" s="7" t="n">
        <v>0</v>
      </c>
      <c r="U1339" s="7" t="n">
        <v>0</v>
      </c>
      <c r="V1339" s="7" t="n">
        <v>0</v>
      </c>
    </row>
    <row r="1340" spans="1:6">
      <c r="A1340" t="s">
        <v>4</v>
      </c>
      <c r="B1340" s="4" t="s">
        <v>5</v>
      </c>
      <c r="C1340" s="4" t="s">
        <v>10</v>
      </c>
      <c r="D1340" s="4" t="s">
        <v>14</v>
      </c>
      <c r="E1340" s="4" t="s">
        <v>14</v>
      </c>
      <c r="F1340" s="4" t="s">
        <v>6</v>
      </c>
    </row>
    <row r="1341" spans="1:6">
      <c r="A1341" t="n">
        <v>14799</v>
      </c>
      <c r="B1341" s="45" t="n">
        <v>20</v>
      </c>
      <c r="C1341" s="7" t="n">
        <v>7032</v>
      </c>
      <c r="D1341" s="7" t="n">
        <v>3</v>
      </c>
      <c r="E1341" s="7" t="n">
        <v>10</v>
      </c>
      <c r="F1341" s="7" t="s">
        <v>199</v>
      </c>
    </row>
    <row r="1342" spans="1:6">
      <c r="A1342" t="s">
        <v>4</v>
      </c>
      <c r="B1342" s="4" t="s">
        <v>5</v>
      </c>
      <c r="C1342" s="4" t="s">
        <v>10</v>
      </c>
    </row>
    <row r="1343" spans="1:6">
      <c r="A1343" t="n">
        <v>14817</v>
      </c>
      <c r="B1343" s="25" t="n">
        <v>16</v>
      </c>
      <c r="C1343" s="7" t="n">
        <v>0</v>
      </c>
    </row>
    <row r="1344" spans="1:6">
      <c r="A1344" t="s">
        <v>4</v>
      </c>
      <c r="B1344" s="4" t="s">
        <v>5</v>
      </c>
      <c r="C1344" s="4" t="s">
        <v>6</v>
      </c>
      <c r="D1344" s="4" t="s">
        <v>6</v>
      </c>
    </row>
    <row r="1345" spans="1:22">
      <c r="A1345" t="n">
        <v>14820</v>
      </c>
      <c r="B1345" s="56" t="n">
        <v>70</v>
      </c>
      <c r="C1345" s="7" t="s">
        <v>202</v>
      </c>
      <c r="D1345" s="7" t="s">
        <v>203</v>
      </c>
    </row>
    <row r="1346" spans="1:22">
      <c r="A1346" t="s">
        <v>4</v>
      </c>
      <c r="B1346" s="4" t="s">
        <v>5</v>
      </c>
      <c r="C1346" s="4" t="s">
        <v>14</v>
      </c>
      <c r="D1346" s="4" t="s">
        <v>10</v>
      </c>
      <c r="E1346" s="4" t="s">
        <v>6</v>
      </c>
      <c r="F1346" s="4" t="s">
        <v>6</v>
      </c>
      <c r="G1346" s="4" t="s">
        <v>14</v>
      </c>
    </row>
    <row r="1347" spans="1:22">
      <c r="A1347" t="n">
        <v>14836</v>
      </c>
      <c r="B1347" s="22" t="n">
        <v>32</v>
      </c>
      <c r="C1347" s="7" t="n">
        <v>0</v>
      </c>
      <c r="D1347" s="7" t="n">
        <v>65533</v>
      </c>
      <c r="E1347" s="7" t="s">
        <v>31</v>
      </c>
      <c r="F1347" s="7" t="s">
        <v>33</v>
      </c>
      <c r="G1347" s="7" t="n">
        <v>0</v>
      </c>
    </row>
    <row r="1348" spans="1:22">
      <c r="A1348" t="s">
        <v>4</v>
      </c>
      <c r="B1348" s="4" t="s">
        <v>5</v>
      </c>
      <c r="C1348" s="4" t="s">
        <v>14</v>
      </c>
      <c r="D1348" s="4" t="s">
        <v>10</v>
      </c>
      <c r="E1348" s="4" t="s">
        <v>6</v>
      </c>
      <c r="F1348" s="4" t="s">
        <v>6</v>
      </c>
      <c r="G1348" s="4" t="s">
        <v>14</v>
      </c>
    </row>
    <row r="1349" spans="1:22">
      <c r="A1349" t="n">
        <v>14856</v>
      </c>
      <c r="B1349" s="22" t="n">
        <v>32</v>
      </c>
      <c r="C1349" s="7" t="n">
        <v>0</v>
      </c>
      <c r="D1349" s="7" t="n">
        <v>65533</v>
      </c>
      <c r="E1349" s="7" t="s">
        <v>31</v>
      </c>
      <c r="F1349" s="7" t="s">
        <v>34</v>
      </c>
      <c r="G1349" s="7" t="n">
        <v>0</v>
      </c>
    </row>
    <row r="1350" spans="1:22">
      <c r="A1350" t="s">
        <v>4</v>
      </c>
      <c r="B1350" s="4" t="s">
        <v>5</v>
      </c>
      <c r="C1350" s="4" t="s">
        <v>14</v>
      </c>
      <c r="D1350" s="4" t="s">
        <v>10</v>
      </c>
      <c r="E1350" s="4" t="s">
        <v>14</v>
      </c>
      <c r="F1350" s="4" t="s">
        <v>6</v>
      </c>
      <c r="G1350" s="4" t="s">
        <v>6</v>
      </c>
      <c r="H1350" s="4" t="s">
        <v>6</v>
      </c>
      <c r="I1350" s="4" t="s">
        <v>6</v>
      </c>
      <c r="J1350" s="4" t="s">
        <v>6</v>
      </c>
      <c r="K1350" s="4" t="s">
        <v>6</v>
      </c>
      <c r="L1350" s="4" t="s">
        <v>6</v>
      </c>
      <c r="M1350" s="4" t="s">
        <v>6</v>
      </c>
      <c r="N1350" s="4" t="s">
        <v>6</v>
      </c>
      <c r="O1350" s="4" t="s">
        <v>6</v>
      </c>
      <c r="P1350" s="4" t="s">
        <v>6</v>
      </c>
      <c r="Q1350" s="4" t="s">
        <v>6</v>
      </c>
      <c r="R1350" s="4" t="s">
        <v>6</v>
      </c>
      <c r="S1350" s="4" t="s">
        <v>6</v>
      </c>
      <c r="T1350" s="4" t="s">
        <v>6</v>
      </c>
      <c r="U1350" s="4" t="s">
        <v>6</v>
      </c>
    </row>
    <row r="1351" spans="1:22">
      <c r="A1351" t="n">
        <v>14876</v>
      </c>
      <c r="B1351" s="42" t="n">
        <v>36</v>
      </c>
      <c r="C1351" s="7" t="n">
        <v>8</v>
      </c>
      <c r="D1351" s="7" t="n">
        <v>0</v>
      </c>
      <c r="E1351" s="7" t="n">
        <v>0</v>
      </c>
      <c r="F1351" s="7" t="s">
        <v>204</v>
      </c>
      <c r="G1351" s="7" t="s">
        <v>13</v>
      </c>
      <c r="H1351" s="7" t="s">
        <v>13</v>
      </c>
      <c r="I1351" s="7" t="s">
        <v>13</v>
      </c>
      <c r="J1351" s="7" t="s">
        <v>13</v>
      </c>
      <c r="K1351" s="7" t="s">
        <v>13</v>
      </c>
      <c r="L1351" s="7" t="s">
        <v>13</v>
      </c>
      <c r="M1351" s="7" t="s">
        <v>13</v>
      </c>
      <c r="N1351" s="7" t="s">
        <v>13</v>
      </c>
      <c r="O1351" s="7" t="s">
        <v>13</v>
      </c>
      <c r="P1351" s="7" t="s">
        <v>13</v>
      </c>
      <c r="Q1351" s="7" t="s">
        <v>13</v>
      </c>
      <c r="R1351" s="7" t="s">
        <v>13</v>
      </c>
      <c r="S1351" s="7" t="s">
        <v>13</v>
      </c>
      <c r="T1351" s="7" t="s">
        <v>13</v>
      </c>
      <c r="U1351" s="7" t="s">
        <v>13</v>
      </c>
    </row>
    <row r="1352" spans="1:22">
      <c r="A1352" t="s">
        <v>4</v>
      </c>
      <c r="B1352" s="4" t="s">
        <v>5</v>
      </c>
      <c r="C1352" s="4" t="s">
        <v>14</v>
      </c>
      <c r="D1352" s="4" t="s">
        <v>10</v>
      </c>
      <c r="E1352" s="4" t="s">
        <v>14</v>
      </c>
      <c r="F1352" s="4" t="s">
        <v>6</v>
      </c>
      <c r="G1352" s="4" t="s">
        <v>6</v>
      </c>
      <c r="H1352" s="4" t="s">
        <v>6</v>
      </c>
      <c r="I1352" s="4" t="s">
        <v>6</v>
      </c>
      <c r="J1352" s="4" t="s">
        <v>6</v>
      </c>
      <c r="K1352" s="4" t="s">
        <v>6</v>
      </c>
      <c r="L1352" s="4" t="s">
        <v>6</v>
      </c>
      <c r="M1352" s="4" t="s">
        <v>6</v>
      </c>
      <c r="N1352" s="4" t="s">
        <v>6</v>
      </c>
      <c r="O1352" s="4" t="s">
        <v>6</v>
      </c>
      <c r="P1352" s="4" t="s">
        <v>6</v>
      </c>
      <c r="Q1352" s="4" t="s">
        <v>6</v>
      </c>
      <c r="R1352" s="4" t="s">
        <v>6</v>
      </c>
      <c r="S1352" s="4" t="s">
        <v>6</v>
      </c>
      <c r="T1352" s="4" t="s">
        <v>6</v>
      </c>
      <c r="U1352" s="4" t="s">
        <v>6</v>
      </c>
    </row>
    <row r="1353" spans="1:22">
      <c r="A1353" t="n">
        <v>14906</v>
      </c>
      <c r="B1353" s="42" t="n">
        <v>36</v>
      </c>
      <c r="C1353" s="7" t="n">
        <v>8</v>
      </c>
      <c r="D1353" s="7" t="n">
        <v>2</v>
      </c>
      <c r="E1353" s="7" t="n">
        <v>0</v>
      </c>
      <c r="F1353" s="7" t="s">
        <v>204</v>
      </c>
      <c r="G1353" s="7" t="s">
        <v>13</v>
      </c>
      <c r="H1353" s="7" t="s">
        <v>13</v>
      </c>
      <c r="I1353" s="7" t="s">
        <v>13</v>
      </c>
      <c r="J1353" s="7" t="s">
        <v>13</v>
      </c>
      <c r="K1353" s="7" t="s">
        <v>13</v>
      </c>
      <c r="L1353" s="7" t="s">
        <v>13</v>
      </c>
      <c r="M1353" s="7" t="s">
        <v>13</v>
      </c>
      <c r="N1353" s="7" t="s">
        <v>13</v>
      </c>
      <c r="O1353" s="7" t="s">
        <v>13</v>
      </c>
      <c r="P1353" s="7" t="s">
        <v>13</v>
      </c>
      <c r="Q1353" s="7" t="s">
        <v>13</v>
      </c>
      <c r="R1353" s="7" t="s">
        <v>13</v>
      </c>
      <c r="S1353" s="7" t="s">
        <v>13</v>
      </c>
      <c r="T1353" s="7" t="s">
        <v>13</v>
      </c>
      <c r="U1353" s="7" t="s">
        <v>13</v>
      </c>
    </row>
    <row r="1354" spans="1:22">
      <c r="A1354" t="s">
        <v>4</v>
      </c>
      <c r="B1354" s="4" t="s">
        <v>5</v>
      </c>
      <c r="C1354" s="4" t="s">
        <v>14</v>
      </c>
      <c r="D1354" s="4" t="s">
        <v>10</v>
      </c>
      <c r="E1354" s="4" t="s">
        <v>14</v>
      </c>
      <c r="F1354" s="4" t="s">
        <v>6</v>
      </c>
      <c r="G1354" s="4" t="s">
        <v>6</v>
      </c>
      <c r="H1354" s="4" t="s">
        <v>6</v>
      </c>
      <c r="I1354" s="4" t="s">
        <v>6</v>
      </c>
      <c r="J1354" s="4" t="s">
        <v>6</v>
      </c>
      <c r="K1354" s="4" t="s">
        <v>6</v>
      </c>
      <c r="L1354" s="4" t="s">
        <v>6</v>
      </c>
      <c r="M1354" s="4" t="s">
        <v>6</v>
      </c>
      <c r="N1354" s="4" t="s">
        <v>6</v>
      </c>
      <c r="O1354" s="4" t="s">
        <v>6</v>
      </c>
      <c r="P1354" s="4" t="s">
        <v>6</v>
      </c>
      <c r="Q1354" s="4" t="s">
        <v>6</v>
      </c>
      <c r="R1354" s="4" t="s">
        <v>6</v>
      </c>
      <c r="S1354" s="4" t="s">
        <v>6</v>
      </c>
      <c r="T1354" s="4" t="s">
        <v>6</v>
      </c>
      <c r="U1354" s="4" t="s">
        <v>6</v>
      </c>
    </row>
    <row r="1355" spans="1:22">
      <c r="A1355" t="n">
        <v>14936</v>
      </c>
      <c r="B1355" s="42" t="n">
        <v>36</v>
      </c>
      <c r="C1355" s="7" t="n">
        <v>8</v>
      </c>
      <c r="D1355" s="7" t="n">
        <v>11</v>
      </c>
      <c r="E1355" s="7" t="n">
        <v>0</v>
      </c>
      <c r="F1355" s="7" t="s">
        <v>204</v>
      </c>
      <c r="G1355" s="7" t="s">
        <v>13</v>
      </c>
      <c r="H1355" s="7" t="s">
        <v>13</v>
      </c>
      <c r="I1355" s="7" t="s">
        <v>13</v>
      </c>
      <c r="J1355" s="7" t="s">
        <v>13</v>
      </c>
      <c r="K1355" s="7" t="s">
        <v>13</v>
      </c>
      <c r="L1355" s="7" t="s">
        <v>13</v>
      </c>
      <c r="M1355" s="7" t="s">
        <v>13</v>
      </c>
      <c r="N1355" s="7" t="s">
        <v>13</v>
      </c>
      <c r="O1355" s="7" t="s">
        <v>13</v>
      </c>
      <c r="P1355" s="7" t="s">
        <v>13</v>
      </c>
      <c r="Q1355" s="7" t="s">
        <v>13</v>
      </c>
      <c r="R1355" s="7" t="s">
        <v>13</v>
      </c>
      <c r="S1355" s="7" t="s">
        <v>13</v>
      </c>
      <c r="T1355" s="7" t="s">
        <v>13</v>
      </c>
      <c r="U1355" s="7" t="s">
        <v>13</v>
      </c>
    </row>
    <row r="1356" spans="1:22">
      <c r="A1356" t="s">
        <v>4</v>
      </c>
      <c r="B1356" s="4" t="s">
        <v>5</v>
      </c>
      <c r="C1356" s="4" t="s">
        <v>14</v>
      </c>
      <c r="D1356" s="4" t="s">
        <v>10</v>
      </c>
      <c r="E1356" s="4" t="s">
        <v>14</v>
      </c>
      <c r="F1356" s="4" t="s">
        <v>6</v>
      </c>
      <c r="G1356" s="4" t="s">
        <v>6</v>
      </c>
      <c r="H1356" s="4" t="s">
        <v>6</v>
      </c>
      <c r="I1356" s="4" t="s">
        <v>6</v>
      </c>
      <c r="J1356" s="4" t="s">
        <v>6</v>
      </c>
      <c r="K1356" s="4" t="s">
        <v>6</v>
      </c>
      <c r="L1356" s="4" t="s">
        <v>6</v>
      </c>
      <c r="M1356" s="4" t="s">
        <v>6</v>
      </c>
      <c r="N1356" s="4" t="s">
        <v>6</v>
      </c>
      <c r="O1356" s="4" t="s">
        <v>6</v>
      </c>
      <c r="P1356" s="4" t="s">
        <v>6</v>
      </c>
      <c r="Q1356" s="4" t="s">
        <v>6</v>
      </c>
      <c r="R1356" s="4" t="s">
        <v>6</v>
      </c>
      <c r="S1356" s="4" t="s">
        <v>6</v>
      </c>
      <c r="T1356" s="4" t="s">
        <v>6</v>
      </c>
      <c r="U1356" s="4" t="s">
        <v>6</v>
      </c>
    </row>
    <row r="1357" spans="1:22">
      <c r="A1357" t="n">
        <v>14966</v>
      </c>
      <c r="B1357" s="42" t="n">
        <v>36</v>
      </c>
      <c r="C1357" s="7" t="n">
        <v>8</v>
      </c>
      <c r="D1357" s="7" t="n">
        <v>61491</v>
      </c>
      <c r="E1357" s="7" t="n">
        <v>0</v>
      </c>
      <c r="F1357" s="7" t="s">
        <v>204</v>
      </c>
      <c r="G1357" s="7" t="s">
        <v>13</v>
      </c>
      <c r="H1357" s="7" t="s">
        <v>13</v>
      </c>
      <c r="I1357" s="7" t="s">
        <v>13</v>
      </c>
      <c r="J1357" s="7" t="s">
        <v>13</v>
      </c>
      <c r="K1357" s="7" t="s">
        <v>13</v>
      </c>
      <c r="L1357" s="7" t="s">
        <v>13</v>
      </c>
      <c r="M1357" s="7" t="s">
        <v>13</v>
      </c>
      <c r="N1357" s="7" t="s">
        <v>13</v>
      </c>
      <c r="O1357" s="7" t="s">
        <v>13</v>
      </c>
      <c r="P1357" s="7" t="s">
        <v>13</v>
      </c>
      <c r="Q1357" s="7" t="s">
        <v>13</v>
      </c>
      <c r="R1357" s="7" t="s">
        <v>13</v>
      </c>
      <c r="S1357" s="7" t="s">
        <v>13</v>
      </c>
      <c r="T1357" s="7" t="s">
        <v>13</v>
      </c>
      <c r="U1357" s="7" t="s">
        <v>13</v>
      </c>
    </row>
    <row r="1358" spans="1:22">
      <c r="A1358" t="s">
        <v>4</v>
      </c>
      <c r="B1358" s="4" t="s">
        <v>5</v>
      </c>
      <c r="C1358" s="4" t="s">
        <v>14</v>
      </c>
      <c r="D1358" s="4" t="s">
        <v>10</v>
      </c>
      <c r="E1358" s="4" t="s">
        <v>14</v>
      </c>
      <c r="F1358" s="4" t="s">
        <v>6</v>
      </c>
      <c r="G1358" s="4" t="s">
        <v>6</v>
      </c>
      <c r="H1358" s="4" t="s">
        <v>6</v>
      </c>
      <c r="I1358" s="4" t="s">
        <v>6</v>
      </c>
      <c r="J1358" s="4" t="s">
        <v>6</v>
      </c>
      <c r="K1358" s="4" t="s">
        <v>6</v>
      </c>
      <c r="L1358" s="4" t="s">
        <v>6</v>
      </c>
      <c r="M1358" s="4" t="s">
        <v>6</v>
      </c>
      <c r="N1358" s="4" t="s">
        <v>6</v>
      </c>
      <c r="O1358" s="4" t="s">
        <v>6</v>
      </c>
      <c r="P1358" s="4" t="s">
        <v>6</v>
      </c>
      <c r="Q1358" s="4" t="s">
        <v>6</v>
      </c>
      <c r="R1358" s="4" t="s">
        <v>6</v>
      </c>
      <c r="S1358" s="4" t="s">
        <v>6</v>
      </c>
      <c r="T1358" s="4" t="s">
        <v>6</v>
      </c>
      <c r="U1358" s="4" t="s">
        <v>6</v>
      </c>
    </row>
    <row r="1359" spans="1:22">
      <c r="A1359" t="n">
        <v>14996</v>
      </c>
      <c r="B1359" s="42" t="n">
        <v>36</v>
      </c>
      <c r="C1359" s="7" t="n">
        <v>8</v>
      </c>
      <c r="D1359" s="7" t="n">
        <v>61492</v>
      </c>
      <c r="E1359" s="7" t="n">
        <v>0</v>
      </c>
      <c r="F1359" s="7" t="s">
        <v>204</v>
      </c>
      <c r="G1359" s="7" t="s">
        <v>13</v>
      </c>
      <c r="H1359" s="7" t="s">
        <v>13</v>
      </c>
      <c r="I1359" s="7" t="s">
        <v>13</v>
      </c>
      <c r="J1359" s="7" t="s">
        <v>13</v>
      </c>
      <c r="K1359" s="7" t="s">
        <v>13</v>
      </c>
      <c r="L1359" s="7" t="s">
        <v>13</v>
      </c>
      <c r="M1359" s="7" t="s">
        <v>13</v>
      </c>
      <c r="N1359" s="7" t="s">
        <v>13</v>
      </c>
      <c r="O1359" s="7" t="s">
        <v>13</v>
      </c>
      <c r="P1359" s="7" t="s">
        <v>13</v>
      </c>
      <c r="Q1359" s="7" t="s">
        <v>13</v>
      </c>
      <c r="R1359" s="7" t="s">
        <v>13</v>
      </c>
      <c r="S1359" s="7" t="s">
        <v>13</v>
      </c>
      <c r="T1359" s="7" t="s">
        <v>13</v>
      </c>
      <c r="U1359" s="7" t="s">
        <v>13</v>
      </c>
    </row>
    <row r="1360" spans="1:22">
      <c r="A1360" t="s">
        <v>4</v>
      </c>
      <c r="B1360" s="4" t="s">
        <v>5</v>
      </c>
      <c r="C1360" s="4" t="s">
        <v>14</v>
      </c>
      <c r="D1360" s="4" t="s">
        <v>10</v>
      </c>
      <c r="E1360" s="4" t="s">
        <v>14</v>
      </c>
      <c r="F1360" s="4" t="s">
        <v>6</v>
      </c>
      <c r="G1360" s="4" t="s">
        <v>6</v>
      </c>
      <c r="H1360" s="4" t="s">
        <v>6</v>
      </c>
      <c r="I1360" s="4" t="s">
        <v>6</v>
      </c>
      <c r="J1360" s="4" t="s">
        <v>6</v>
      </c>
      <c r="K1360" s="4" t="s">
        <v>6</v>
      </c>
      <c r="L1360" s="4" t="s">
        <v>6</v>
      </c>
      <c r="M1360" s="4" t="s">
        <v>6</v>
      </c>
      <c r="N1360" s="4" t="s">
        <v>6</v>
      </c>
      <c r="O1360" s="4" t="s">
        <v>6</v>
      </c>
      <c r="P1360" s="4" t="s">
        <v>6</v>
      </c>
      <c r="Q1360" s="4" t="s">
        <v>6</v>
      </c>
      <c r="R1360" s="4" t="s">
        <v>6</v>
      </c>
      <c r="S1360" s="4" t="s">
        <v>6</v>
      </c>
      <c r="T1360" s="4" t="s">
        <v>6</v>
      </c>
      <c r="U1360" s="4" t="s">
        <v>6</v>
      </c>
    </row>
    <row r="1361" spans="1:21">
      <c r="A1361" t="n">
        <v>15026</v>
      </c>
      <c r="B1361" s="42" t="n">
        <v>36</v>
      </c>
      <c r="C1361" s="7" t="n">
        <v>8</v>
      </c>
      <c r="D1361" s="7" t="n">
        <v>61493</v>
      </c>
      <c r="E1361" s="7" t="n">
        <v>0</v>
      </c>
      <c r="F1361" s="7" t="s">
        <v>204</v>
      </c>
      <c r="G1361" s="7" t="s">
        <v>13</v>
      </c>
      <c r="H1361" s="7" t="s">
        <v>13</v>
      </c>
      <c r="I1361" s="7" t="s">
        <v>13</v>
      </c>
      <c r="J1361" s="7" t="s">
        <v>13</v>
      </c>
      <c r="K1361" s="7" t="s">
        <v>13</v>
      </c>
      <c r="L1361" s="7" t="s">
        <v>13</v>
      </c>
      <c r="M1361" s="7" t="s">
        <v>13</v>
      </c>
      <c r="N1361" s="7" t="s">
        <v>13</v>
      </c>
      <c r="O1361" s="7" t="s">
        <v>13</v>
      </c>
      <c r="P1361" s="7" t="s">
        <v>13</v>
      </c>
      <c r="Q1361" s="7" t="s">
        <v>13</v>
      </c>
      <c r="R1361" s="7" t="s">
        <v>13</v>
      </c>
      <c r="S1361" s="7" t="s">
        <v>13</v>
      </c>
      <c r="T1361" s="7" t="s">
        <v>13</v>
      </c>
      <c r="U1361" s="7" t="s">
        <v>13</v>
      </c>
    </row>
    <row r="1362" spans="1:21">
      <c r="A1362" t="s">
        <v>4</v>
      </c>
      <c r="B1362" s="4" t="s">
        <v>5</v>
      </c>
      <c r="C1362" s="4" t="s">
        <v>14</v>
      </c>
      <c r="D1362" s="4" t="s">
        <v>10</v>
      </c>
      <c r="E1362" s="4" t="s">
        <v>14</v>
      </c>
      <c r="F1362" s="4" t="s">
        <v>6</v>
      </c>
      <c r="G1362" s="4" t="s">
        <v>6</v>
      </c>
      <c r="H1362" s="4" t="s">
        <v>6</v>
      </c>
      <c r="I1362" s="4" t="s">
        <v>6</v>
      </c>
      <c r="J1362" s="4" t="s">
        <v>6</v>
      </c>
      <c r="K1362" s="4" t="s">
        <v>6</v>
      </c>
      <c r="L1362" s="4" t="s">
        <v>6</v>
      </c>
      <c r="M1362" s="4" t="s">
        <v>6</v>
      </c>
      <c r="N1362" s="4" t="s">
        <v>6</v>
      </c>
      <c r="O1362" s="4" t="s">
        <v>6</v>
      </c>
      <c r="P1362" s="4" t="s">
        <v>6</v>
      </c>
      <c r="Q1362" s="4" t="s">
        <v>6</v>
      </c>
      <c r="R1362" s="4" t="s">
        <v>6</v>
      </c>
      <c r="S1362" s="4" t="s">
        <v>6</v>
      </c>
      <c r="T1362" s="4" t="s">
        <v>6</v>
      </c>
      <c r="U1362" s="4" t="s">
        <v>6</v>
      </c>
    </row>
    <row r="1363" spans="1:21">
      <c r="A1363" t="n">
        <v>15056</v>
      </c>
      <c r="B1363" s="42" t="n">
        <v>36</v>
      </c>
      <c r="C1363" s="7" t="n">
        <v>8</v>
      </c>
      <c r="D1363" s="7" t="n">
        <v>1629</v>
      </c>
      <c r="E1363" s="7" t="n">
        <v>0</v>
      </c>
      <c r="F1363" s="7" t="s">
        <v>205</v>
      </c>
      <c r="G1363" s="7" t="s">
        <v>206</v>
      </c>
      <c r="H1363" s="7" t="s">
        <v>207</v>
      </c>
      <c r="I1363" s="7" t="s">
        <v>208</v>
      </c>
      <c r="J1363" s="7" t="s">
        <v>13</v>
      </c>
      <c r="K1363" s="7" t="s">
        <v>13</v>
      </c>
      <c r="L1363" s="7" t="s">
        <v>13</v>
      </c>
      <c r="M1363" s="7" t="s">
        <v>13</v>
      </c>
      <c r="N1363" s="7" t="s">
        <v>13</v>
      </c>
      <c r="O1363" s="7" t="s">
        <v>13</v>
      </c>
      <c r="P1363" s="7" t="s">
        <v>13</v>
      </c>
      <c r="Q1363" s="7" t="s">
        <v>13</v>
      </c>
      <c r="R1363" s="7" t="s">
        <v>13</v>
      </c>
      <c r="S1363" s="7" t="s">
        <v>13</v>
      </c>
      <c r="T1363" s="7" t="s">
        <v>13</v>
      </c>
      <c r="U1363" s="7" t="s">
        <v>13</v>
      </c>
    </row>
    <row r="1364" spans="1:21">
      <c r="A1364" t="s">
        <v>4</v>
      </c>
      <c r="B1364" s="4" t="s">
        <v>5</v>
      </c>
      <c r="C1364" s="4" t="s">
        <v>14</v>
      </c>
      <c r="D1364" s="4" t="s">
        <v>10</v>
      </c>
      <c r="E1364" s="4" t="s">
        <v>14</v>
      </c>
      <c r="F1364" s="4" t="s">
        <v>6</v>
      </c>
      <c r="G1364" s="4" t="s">
        <v>6</v>
      </c>
      <c r="H1364" s="4" t="s">
        <v>6</v>
      </c>
      <c r="I1364" s="4" t="s">
        <v>6</v>
      </c>
      <c r="J1364" s="4" t="s">
        <v>6</v>
      </c>
      <c r="K1364" s="4" t="s">
        <v>6</v>
      </c>
      <c r="L1364" s="4" t="s">
        <v>6</v>
      </c>
      <c r="M1364" s="4" t="s">
        <v>6</v>
      </c>
      <c r="N1364" s="4" t="s">
        <v>6</v>
      </c>
      <c r="O1364" s="4" t="s">
        <v>6</v>
      </c>
      <c r="P1364" s="4" t="s">
        <v>6</v>
      </c>
      <c r="Q1364" s="4" t="s">
        <v>6</v>
      </c>
      <c r="R1364" s="4" t="s">
        <v>6</v>
      </c>
      <c r="S1364" s="4" t="s">
        <v>6</v>
      </c>
      <c r="T1364" s="4" t="s">
        <v>6</v>
      </c>
      <c r="U1364" s="4" t="s">
        <v>6</v>
      </c>
    </row>
    <row r="1365" spans="1:21">
      <c r="A1365" t="n">
        <v>15125</v>
      </c>
      <c r="B1365" s="42" t="n">
        <v>36</v>
      </c>
      <c r="C1365" s="7" t="n">
        <v>8</v>
      </c>
      <c r="D1365" s="7" t="n">
        <v>7049</v>
      </c>
      <c r="E1365" s="7" t="n">
        <v>0</v>
      </c>
      <c r="F1365" s="7" t="s">
        <v>209</v>
      </c>
      <c r="G1365" s="7" t="s">
        <v>13</v>
      </c>
      <c r="H1365" s="7" t="s">
        <v>13</v>
      </c>
      <c r="I1365" s="7" t="s">
        <v>13</v>
      </c>
      <c r="J1365" s="7" t="s">
        <v>13</v>
      </c>
      <c r="K1365" s="7" t="s">
        <v>13</v>
      </c>
      <c r="L1365" s="7" t="s">
        <v>13</v>
      </c>
      <c r="M1365" s="7" t="s">
        <v>13</v>
      </c>
      <c r="N1365" s="7" t="s">
        <v>13</v>
      </c>
      <c r="O1365" s="7" t="s">
        <v>13</v>
      </c>
      <c r="P1365" s="7" t="s">
        <v>13</v>
      </c>
      <c r="Q1365" s="7" t="s">
        <v>13</v>
      </c>
      <c r="R1365" s="7" t="s">
        <v>13</v>
      </c>
      <c r="S1365" s="7" t="s">
        <v>13</v>
      </c>
      <c r="T1365" s="7" t="s">
        <v>13</v>
      </c>
      <c r="U1365" s="7" t="s">
        <v>13</v>
      </c>
    </row>
    <row r="1366" spans="1:21">
      <c r="A1366" t="s">
        <v>4</v>
      </c>
      <c r="B1366" s="4" t="s">
        <v>5</v>
      </c>
      <c r="C1366" s="4" t="s">
        <v>14</v>
      </c>
      <c r="D1366" s="16" t="s">
        <v>25</v>
      </c>
      <c r="E1366" s="4" t="s">
        <v>5</v>
      </c>
      <c r="F1366" s="4" t="s">
        <v>14</v>
      </c>
      <c r="G1366" s="4" t="s">
        <v>10</v>
      </c>
      <c r="H1366" s="16" t="s">
        <v>26</v>
      </c>
      <c r="I1366" s="4" t="s">
        <v>14</v>
      </c>
      <c r="J1366" s="4" t="s">
        <v>19</v>
      </c>
    </row>
    <row r="1367" spans="1:21">
      <c r="A1367" t="n">
        <v>15160</v>
      </c>
      <c r="B1367" s="11" t="n">
        <v>5</v>
      </c>
      <c r="C1367" s="7" t="n">
        <v>28</v>
      </c>
      <c r="D1367" s="16" t="s">
        <v>3</v>
      </c>
      <c r="E1367" s="50" t="n">
        <v>64</v>
      </c>
      <c r="F1367" s="7" t="n">
        <v>5</v>
      </c>
      <c r="G1367" s="7" t="n">
        <v>5</v>
      </c>
      <c r="H1367" s="16" t="s">
        <v>3</v>
      </c>
      <c r="I1367" s="7" t="n">
        <v>1</v>
      </c>
      <c r="J1367" s="12" t="n">
        <f t="normal" ca="1">A1371</f>
        <v>0</v>
      </c>
    </row>
    <row r="1368" spans="1:21">
      <c r="A1368" t="s">
        <v>4</v>
      </c>
      <c r="B1368" s="4" t="s">
        <v>5</v>
      </c>
      <c r="C1368" s="4" t="s">
        <v>14</v>
      </c>
      <c r="D1368" s="4" t="s">
        <v>10</v>
      </c>
      <c r="E1368" s="4" t="s">
        <v>14</v>
      </c>
      <c r="F1368" s="4" t="s">
        <v>6</v>
      </c>
      <c r="G1368" s="4" t="s">
        <v>6</v>
      </c>
      <c r="H1368" s="4" t="s">
        <v>6</v>
      </c>
      <c r="I1368" s="4" t="s">
        <v>6</v>
      </c>
      <c r="J1368" s="4" t="s">
        <v>6</v>
      </c>
      <c r="K1368" s="4" t="s">
        <v>6</v>
      </c>
      <c r="L1368" s="4" t="s">
        <v>6</v>
      </c>
      <c r="M1368" s="4" t="s">
        <v>6</v>
      </c>
      <c r="N1368" s="4" t="s">
        <v>6</v>
      </c>
      <c r="O1368" s="4" t="s">
        <v>6</v>
      </c>
      <c r="P1368" s="4" t="s">
        <v>6</v>
      </c>
      <c r="Q1368" s="4" t="s">
        <v>6</v>
      </c>
      <c r="R1368" s="4" t="s">
        <v>6</v>
      </c>
      <c r="S1368" s="4" t="s">
        <v>6</v>
      </c>
      <c r="T1368" s="4" t="s">
        <v>6</v>
      </c>
      <c r="U1368" s="4" t="s">
        <v>6</v>
      </c>
    </row>
    <row r="1369" spans="1:21">
      <c r="A1369" t="n">
        <v>15171</v>
      </c>
      <c r="B1369" s="42" t="n">
        <v>36</v>
      </c>
      <c r="C1369" s="7" t="n">
        <v>8</v>
      </c>
      <c r="D1369" s="7" t="n">
        <v>7032</v>
      </c>
      <c r="E1369" s="7" t="n">
        <v>0</v>
      </c>
      <c r="F1369" s="7" t="s">
        <v>210</v>
      </c>
      <c r="G1369" s="7" t="s">
        <v>13</v>
      </c>
      <c r="H1369" s="7" t="s">
        <v>13</v>
      </c>
      <c r="I1369" s="7" t="s">
        <v>13</v>
      </c>
      <c r="J1369" s="7" t="s">
        <v>13</v>
      </c>
      <c r="K1369" s="7" t="s">
        <v>13</v>
      </c>
      <c r="L1369" s="7" t="s">
        <v>13</v>
      </c>
      <c r="M1369" s="7" t="s">
        <v>13</v>
      </c>
      <c r="N1369" s="7" t="s">
        <v>13</v>
      </c>
      <c r="O1369" s="7" t="s">
        <v>13</v>
      </c>
      <c r="P1369" s="7" t="s">
        <v>13</v>
      </c>
      <c r="Q1369" s="7" t="s">
        <v>13</v>
      </c>
      <c r="R1369" s="7" t="s">
        <v>13</v>
      </c>
      <c r="S1369" s="7" t="s">
        <v>13</v>
      </c>
      <c r="T1369" s="7" t="s">
        <v>13</v>
      </c>
      <c r="U1369" s="7" t="s">
        <v>13</v>
      </c>
    </row>
    <row r="1370" spans="1:21">
      <c r="A1370" t="s">
        <v>4</v>
      </c>
      <c r="B1370" s="4" t="s">
        <v>5</v>
      </c>
      <c r="C1370" s="4" t="s">
        <v>10</v>
      </c>
      <c r="D1370" s="4" t="s">
        <v>14</v>
      </c>
      <c r="E1370" s="4" t="s">
        <v>6</v>
      </c>
      <c r="F1370" s="4" t="s">
        <v>20</v>
      </c>
      <c r="G1370" s="4" t="s">
        <v>20</v>
      </c>
      <c r="H1370" s="4" t="s">
        <v>20</v>
      </c>
    </row>
    <row r="1371" spans="1:21">
      <c r="A1371" t="n">
        <v>15200</v>
      </c>
      <c r="B1371" s="43" t="n">
        <v>48</v>
      </c>
      <c r="C1371" s="7" t="n">
        <v>1629</v>
      </c>
      <c r="D1371" s="7" t="n">
        <v>0</v>
      </c>
      <c r="E1371" s="7" t="s">
        <v>205</v>
      </c>
      <c r="F1371" s="7" t="n">
        <v>-1</v>
      </c>
      <c r="G1371" s="7" t="n">
        <v>1</v>
      </c>
      <c r="H1371" s="7" t="n">
        <v>1.40129846432482e-45</v>
      </c>
    </row>
    <row r="1372" spans="1:21">
      <c r="A1372" t="s">
        <v>4</v>
      </c>
      <c r="B1372" s="4" t="s">
        <v>5</v>
      </c>
      <c r="C1372" s="4" t="s">
        <v>10</v>
      </c>
      <c r="D1372" s="4" t="s">
        <v>14</v>
      </c>
      <c r="E1372" s="4" t="s">
        <v>6</v>
      </c>
      <c r="F1372" s="4" t="s">
        <v>20</v>
      </c>
      <c r="G1372" s="4" t="s">
        <v>20</v>
      </c>
      <c r="H1372" s="4" t="s">
        <v>20</v>
      </c>
    </row>
    <row r="1373" spans="1:21">
      <c r="A1373" t="n">
        <v>15229</v>
      </c>
      <c r="B1373" s="43" t="n">
        <v>48</v>
      </c>
      <c r="C1373" s="7" t="n">
        <v>7049</v>
      </c>
      <c r="D1373" s="7" t="n">
        <v>0</v>
      </c>
      <c r="E1373" s="7" t="s">
        <v>209</v>
      </c>
      <c r="F1373" s="7" t="n">
        <v>-1</v>
      </c>
      <c r="G1373" s="7" t="n">
        <v>1</v>
      </c>
      <c r="H1373" s="7" t="n">
        <v>1.40129846432482e-45</v>
      </c>
    </row>
    <row r="1374" spans="1:21">
      <c r="A1374" t="s">
        <v>4</v>
      </c>
      <c r="B1374" s="4" t="s">
        <v>5</v>
      </c>
      <c r="C1374" s="4" t="s">
        <v>14</v>
      </c>
      <c r="D1374" s="4" t="s">
        <v>6</v>
      </c>
    </row>
    <row r="1375" spans="1:21">
      <c r="A1375" t="n">
        <v>15260</v>
      </c>
      <c r="B1375" s="57" t="n">
        <v>38</v>
      </c>
      <c r="C1375" s="7" t="n">
        <v>0</v>
      </c>
      <c r="D1375" s="7" t="s">
        <v>211</v>
      </c>
    </row>
    <row r="1376" spans="1:21">
      <c r="A1376" t="s">
        <v>4</v>
      </c>
      <c r="B1376" s="4" t="s">
        <v>5</v>
      </c>
      <c r="C1376" s="4" t="s">
        <v>14</v>
      </c>
      <c r="D1376" s="4" t="s">
        <v>10</v>
      </c>
      <c r="E1376" s="4" t="s">
        <v>6</v>
      </c>
      <c r="F1376" s="4" t="s">
        <v>6</v>
      </c>
      <c r="G1376" s="4" t="s">
        <v>9</v>
      </c>
      <c r="H1376" s="4" t="s">
        <v>9</v>
      </c>
      <c r="I1376" s="4" t="s">
        <v>9</v>
      </c>
      <c r="J1376" s="4" t="s">
        <v>9</v>
      </c>
      <c r="K1376" s="4" t="s">
        <v>9</v>
      </c>
      <c r="L1376" s="4" t="s">
        <v>9</v>
      </c>
      <c r="M1376" s="4" t="s">
        <v>9</v>
      </c>
      <c r="N1376" s="4" t="s">
        <v>9</v>
      </c>
      <c r="O1376" s="4" t="s">
        <v>9</v>
      </c>
    </row>
    <row r="1377" spans="1:21">
      <c r="A1377" t="n">
        <v>15271</v>
      </c>
      <c r="B1377" s="58" t="n">
        <v>37</v>
      </c>
      <c r="C1377" s="7" t="n">
        <v>0</v>
      </c>
      <c r="D1377" s="7" t="n">
        <v>1629</v>
      </c>
      <c r="E1377" s="7" t="s">
        <v>211</v>
      </c>
      <c r="F1377" s="7" t="s">
        <v>212</v>
      </c>
      <c r="G1377" s="7" t="n">
        <v>0</v>
      </c>
      <c r="H1377" s="7" t="n">
        <v>0</v>
      </c>
      <c r="I1377" s="7" t="n">
        <v>0</v>
      </c>
      <c r="J1377" s="7" t="n">
        <v>0</v>
      </c>
      <c r="K1377" s="7" t="n">
        <v>0</v>
      </c>
      <c r="L1377" s="7" t="n">
        <v>0</v>
      </c>
      <c r="M1377" s="7" t="n">
        <v>1065353216</v>
      </c>
      <c r="N1377" s="7" t="n">
        <v>1065353216</v>
      </c>
      <c r="O1377" s="7" t="n">
        <v>1065353216</v>
      </c>
    </row>
    <row r="1378" spans="1:21">
      <c r="A1378" t="s">
        <v>4</v>
      </c>
      <c r="B1378" s="4" t="s">
        <v>5</v>
      </c>
      <c r="C1378" s="4" t="s">
        <v>14</v>
      </c>
      <c r="D1378" s="4" t="s">
        <v>10</v>
      </c>
      <c r="E1378" s="4" t="s">
        <v>6</v>
      </c>
      <c r="F1378" s="4" t="s">
        <v>6</v>
      </c>
      <c r="G1378" s="4" t="s">
        <v>14</v>
      </c>
    </row>
    <row r="1379" spans="1:21">
      <c r="A1379" t="n">
        <v>15332</v>
      </c>
      <c r="B1379" s="22" t="n">
        <v>32</v>
      </c>
      <c r="C1379" s="7" t="n">
        <v>0</v>
      </c>
      <c r="D1379" s="7" t="n">
        <v>1629</v>
      </c>
      <c r="E1379" s="7" t="s">
        <v>13</v>
      </c>
      <c r="F1379" s="7" t="s">
        <v>212</v>
      </c>
      <c r="G1379" s="7" t="n">
        <v>0</v>
      </c>
    </row>
    <row r="1380" spans="1:21">
      <c r="A1380" t="s">
        <v>4</v>
      </c>
      <c r="B1380" s="4" t="s">
        <v>5</v>
      </c>
      <c r="C1380" s="4" t="s">
        <v>10</v>
      </c>
      <c r="D1380" s="4" t="s">
        <v>20</v>
      </c>
      <c r="E1380" s="4" t="s">
        <v>20</v>
      </c>
      <c r="F1380" s="4" t="s">
        <v>20</v>
      </c>
      <c r="G1380" s="4" t="s">
        <v>20</v>
      </c>
    </row>
    <row r="1381" spans="1:21">
      <c r="A1381" t="n">
        <v>15350</v>
      </c>
      <c r="B1381" s="40" t="n">
        <v>46</v>
      </c>
      <c r="C1381" s="7" t="n">
        <v>0</v>
      </c>
      <c r="D1381" s="7" t="n">
        <v>-22.5</v>
      </c>
      <c r="E1381" s="7" t="n">
        <v>1</v>
      </c>
      <c r="F1381" s="7" t="n">
        <v>-22.0499992370605</v>
      </c>
      <c r="G1381" s="7" t="n">
        <v>90</v>
      </c>
    </row>
    <row r="1382" spans="1:21">
      <c r="A1382" t="s">
        <v>4</v>
      </c>
      <c r="B1382" s="4" t="s">
        <v>5</v>
      </c>
      <c r="C1382" s="4" t="s">
        <v>10</v>
      </c>
      <c r="D1382" s="4" t="s">
        <v>20</v>
      </c>
      <c r="E1382" s="4" t="s">
        <v>20</v>
      </c>
      <c r="F1382" s="4" t="s">
        <v>20</v>
      </c>
      <c r="G1382" s="4" t="s">
        <v>20</v>
      </c>
    </row>
    <row r="1383" spans="1:21">
      <c r="A1383" t="n">
        <v>15369</v>
      </c>
      <c r="B1383" s="40" t="n">
        <v>46</v>
      </c>
      <c r="C1383" s="7" t="n">
        <v>2</v>
      </c>
      <c r="D1383" s="7" t="n">
        <v>-23.6000003814697</v>
      </c>
      <c r="E1383" s="7" t="n">
        <v>1</v>
      </c>
      <c r="F1383" s="7" t="n">
        <v>-22.7999992370605</v>
      </c>
      <c r="G1383" s="7" t="n">
        <v>90</v>
      </c>
    </row>
    <row r="1384" spans="1:21">
      <c r="A1384" t="s">
        <v>4</v>
      </c>
      <c r="B1384" s="4" t="s">
        <v>5</v>
      </c>
      <c r="C1384" s="4" t="s">
        <v>10</v>
      </c>
      <c r="D1384" s="4" t="s">
        <v>20</v>
      </c>
      <c r="E1384" s="4" t="s">
        <v>20</v>
      </c>
      <c r="F1384" s="4" t="s">
        <v>20</v>
      </c>
      <c r="G1384" s="4" t="s">
        <v>20</v>
      </c>
    </row>
    <row r="1385" spans="1:21">
      <c r="A1385" t="n">
        <v>15388</v>
      </c>
      <c r="B1385" s="40" t="n">
        <v>46</v>
      </c>
      <c r="C1385" s="7" t="n">
        <v>11</v>
      </c>
      <c r="D1385" s="7" t="n">
        <v>-23.8500003814697</v>
      </c>
      <c r="E1385" s="7" t="n">
        <v>1</v>
      </c>
      <c r="F1385" s="7" t="n">
        <v>-21.0499992370605</v>
      </c>
      <c r="G1385" s="7" t="n">
        <v>90</v>
      </c>
    </row>
    <row r="1386" spans="1:21">
      <c r="A1386" t="s">
        <v>4</v>
      </c>
      <c r="B1386" s="4" t="s">
        <v>5</v>
      </c>
      <c r="C1386" s="4" t="s">
        <v>10</v>
      </c>
      <c r="D1386" s="4" t="s">
        <v>20</v>
      </c>
      <c r="E1386" s="4" t="s">
        <v>20</v>
      </c>
      <c r="F1386" s="4" t="s">
        <v>20</v>
      </c>
      <c r="G1386" s="4" t="s">
        <v>20</v>
      </c>
    </row>
    <row r="1387" spans="1:21">
      <c r="A1387" t="n">
        <v>15407</v>
      </c>
      <c r="B1387" s="40" t="n">
        <v>46</v>
      </c>
      <c r="C1387" s="7" t="n">
        <v>61491</v>
      </c>
      <c r="D1387" s="7" t="n">
        <v>-24.7999992370605</v>
      </c>
      <c r="E1387" s="7" t="n">
        <v>1</v>
      </c>
      <c r="F1387" s="7" t="n">
        <v>-22.1499996185303</v>
      </c>
      <c r="G1387" s="7" t="n">
        <v>90</v>
      </c>
    </row>
    <row r="1388" spans="1:21">
      <c r="A1388" t="s">
        <v>4</v>
      </c>
      <c r="B1388" s="4" t="s">
        <v>5</v>
      </c>
      <c r="C1388" s="4" t="s">
        <v>10</v>
      </c>
      <c r="D1388" s="4" t="s">
        <v>20</v>
      </c>
      <c r="E1388" s="4" t="s">
        <v>20</v>
      </c>
      <c r="F1388" s="4" t="s">
        <v>20</v>
      </c>
      <c r="G1388" s="4" t="s">
        <v>20</v>
      </c>
    </row>
    <row r="1389" spans="1:21">
      <c r="A1389" t="n">
        <v>15426</v>
      </c>
      <c r="B1389" s="40" t="n">
        <v>46</v>
      </c>
      <c r="C1389" s="7" t="n">
        <v>61492</v>
      </c>
      <c r="D1389" s="7" t="n">
        <v>-26</v>
      </c>
      <c r="E1389" s="7" t="n">
        <v>1.05999994277954</v>
      </c>
      <c r="F1389" s="7" t="n">
        <v>-21.25</v>
      </c>
      <c r="G1389" s="7" t="n">
        <v>90</v>
      </c>
    </row>
    <row r="1390" spans="1:21">
      <c r="A1390" t="s">
        <v>4</v>
      </c>
      <c r="B1390" s="4" t="s">
        <v>5</v>
      </c>
      <c r="C1390" s="4" t="s">
        <v>10</v>
      </c>
      <c r="D1390" s="4" t="s">
        <v>20</v>
      </c>
      <c r="E1390" s="4" t="s">
        <v>20</v>
      </c>
      <c r="F1390" s="4" t="s">
        <v>20</v>
      </c>
      <c r="G1390" s="4" t="s">
        <v>20</v>
      </c>
    </row>
    <row r="1391" spans="1:21">
      <c r="A1391" t="n">
        <v>15445</v>
      </c>
      <c r="B1391" s="40" t="n">
        <v>46</v>
      </c>
      <c r="C1391" s="7" t="n">
        <v>61493</v>
      </c>
      <c r="D1391" s="7" t="n">
        <v>-26.2000007629395</v>
      </c>
      <c r="E1391" s="7" t="n">
        <v>1.05999994277954</v>
      </c>
      <c r="F1391" s="7" t="n">
        <v>-22.6000003814697</v>
      </c>
      <c r="G1391" s="7" t="n">
        <v>90</v>
      </c>
    </row>
    <row r="1392" spans="1:21">
      <c r="A1392" t="s">
        <v>4</v>
      </c>
      <c r="B1392" s="4" t="s">
        <v>5</v>
      </c>
      <c r="C1392" s="4" t="s">
        <v>10</v>
      </c>
      <c r="D1392" s="4" t="s">
        <v>20</v>
      </c>
      <c r="E1392" s="4" t="s">
        <v>20</v>
      </c>
      <c r="F1392" s="4" t="s">
        <v>20</v>
      </c>
      <c r="G1392" s="4" t="s">
        <v>20</v>
      </c>
    </row>
    <row r="1393" spans="1:15">
      <c r="A1393" t="n">
        <v>15464</v>
      </c>
      <c r="B1393" s="40" t="n">
        <v>46</v>
      </c>
      <c r="C1393" s="7" t="n">
        <v>7049</v>
      </c>
      <c r="D1393" s="7" t="n">
        <v>-4.65000009536743</v>
      </c>
      <c r="E1393" s="7" t="n">
        <v>1</v>
      </c>
      <c r="F1393" s="7" t="n">
        <v>-22.1499996185303</v>
      </c>
      <c r="G1393" s="7" t="n">
        <v>270</v>
      </c>
    </row>
    <row r="1394" spans="1:15">
      <c r="A1394" t="s">
        <v>4</v>
      </c>
      <c r="B1394" s="4" t="s">
        <v>5</v>
      </c>
      <c r="C1394" s="4" t="s">
        <v>10</v>
      </c>
      <c r="D1394" s="4" t="s">
        <v>20</v>
      </c>
      <c r="E1394" s="4" t="s">
        <v>20</v>
      </c>
      <c r="F1394" s="4" t="s">
        <v>20</v>
      </c>
      <c r="G1394" s="4" t="s">
        <v>20</v>
      </c>
    </row>
    <row r="1395" spans="1:15">
      <c r="A1395" t="n">
        <v>15483</v>
      </c>
      <c r="B1395" s="40" t="n">
        <v>46</v>
      </c>
      <c r="C1395" s="7" t="n">
        <v>1629</v>
      </c>
      <c r="D1395" s="7" t="n">
        <v>-5.15000009536743</v>
      </c>
      <c r="E1395" s="7" t="n">
        <v>1</v>
      </c>
      <c r="F1395" s="7" t="n">
        <v>-21.5499992370605</v>
      </c>
      <c r="G1395" s="7" t="n">
        <v>270</v>
      </c>
    </row>
    <row r="1396" spans="1:15">
      <c r="A1396" t="s">
        <v>4</v>
      </c>
      <c r="B1396" s="4" t="s">
        <v>5</v>
      </c>
      <c r="C1396" s="4" t="s">
        <v>10</v>
      </c>
      <c r="D1396" s="4" t="s">
        <v>20</v>
      </c>
      <c r="E1396" s="4" t="s">
        <v>20</v>
      </c>
      <c r="F1396" s="4" t="s">
        <v>20</v>
      </c>
      <c r="G1396" s="4" t="s">
        <v>20</v>
      </c>
    </row>
    <row r="1397" spans="1:15">
      <c r="A1397" t="n">
        <v>15502</v>
      </c>
      <c r="B1397" s="40" t="n">
        <v>46</v>
      </c>
      <c r="C1397" s="7" t="n">
        <v>1660</v>
      </c>
      <c r="D1397" s="7" t="n">
        <v>-8.5</v>
      </c>
      <c r="E1397" s="7" t="n">
        <v>1</v>
      </c>
      <c r="F1397" s="7" t="n">
        <v>2</v>
      </c>
      <c r="G1397" s="7" t="n">
        <v>180</v>
      </c>
    </row>
    <row r="1398" spans="1:15">
      <c r="A1398" t="s">
        <v>4</v>
      </c>
      <c r="B1398" s="4" t="s">
        <v>5</v>
      </c>
      <c r="C1398" s="4" t="s">
        <v>10</v>
      </c>
      <c r="D1398" s="4" t="s">
        <v>20</v>
      </c>
      <c r="E1398" s="4" t="s">
        <v>20</v>
      </c>
      <c r="F1398" s="4" t="s">
        <v>20</v>
      </c>
      <c r="G1398" s="4" t="s">
        <v>20</v>
      </c>
    </row>
    <row r="1399" spans="1:15">
      <c r="A1399" t="n">
        <v>15521</v>
      </c>
      <c r="B1399" s="40" t="n">
        <v>46</v>
      </c>
      <c r="C1399" s="7" t="n">
        <v>1661</v>
      </c>
      <c r="D1399" s="7" t="n">
        <v>-8.5</v>
      </c>
      <c r="E1399" s="7" t="n">
        <v>1</v>
      </c>
      <c r="F1399" s="7" t="n">
        <v>2</v>
      </c>
      <c r="G1399" s="7" t="n">
        <v>180</v>
      </c>
    </row>
    <row r="1400" spans="1:15">
      <c r="A1400" t="s">
        <v>4</v>
      </c>
      <c r="B1400" s="4" t="s">
        <v>5</v>
      </c>
      <c r="C1400" s="4" t="s">
        <v>14</v>
      </c>
      <c r="D1400" s="16" t="s">
        <v>25</v>
      </c>
      <c r="E1400" s="4" t="s">
        <v>5</v>
      </c>
      <c r="F1400" s="4" t="s">
        <v>14</v>
      </c>
      <c r="G1400" s="4" t="s">
        <v>10</v>
      </c>
      <c r="H1400" s="16" t="s">
        <v>26</v>
      </c>
      <c r="I1400" s="4" t="s">
        <v>14</v>
      </c>
      <c r="J1400" s="4" t="s">
        <v>19</v>
      </c>
    </row>
    <row r="1401" spans="1:15">
      <c r="A1401" t="n">
        <v>15540</v>
      </c>
      <c r="B1401" s="11" t="n">
        <v>5</v>
      </c>
      <c r="C1401" s="7" t="n">
        <v>28</v>
      </c>
      <c r="D1401" s="16" t="s">
        <v>3</v>
      </c>
      <c r="E1401" s="50" t="n">
        <v>64</v>
      </c>
      <c r="F1401" s="7" t="n">
        <v>5</v>
      </c>
      <c r="G1401" s="7" t="n">
        <v>5</v>
      </c>
      <c r="H1401" s="16" t="s">
        <v>3</v>
      </c>
      <c r="I1401" s="7" t="n">
        <v>1</v>
      </c>
      <c r="J1401" s="12" t="n">
        <f t="normal" ca="1">A1405</f>
        <v>0</v>
      </c>
    </row>
    <row r="1402" spans="1:15">
      <c r="A1402" t="s">
        <v>4</v>
      </c>
      <c r="B1402" s="4" t="s">
        <v>5</v>
      </c>
      <c r="C1402" s="4" t="s">
        <v>10</v>
      </c>
      <c r="D1402" s="4" t="s">
        <v>20</v>
      </c>
      <c r="E1402" s="4" t="s">
        <v>20</v>
      </c>
      <c r="F1402" s="4" t="s">
        <v>20</v>
      </c>
      <c r="G1402" s="4" t="s">
        <v>20</v>
      </c>
    </row>
    <row r="1403" spans="1:15">
      <c r="A1403" t="n">
        <v>15551</v>
      </c>
      <c r="B1403" s="40" t="n">
        <v>46</v>
      </c>
      <c r="C1403" s="7" t="n">
        <v>7032</v>
      </c>
      <c r="D1403" s="7" t="n">
        <v>-24.7999992370605</v>
      </c>
      <c r="E1403" s="7" t="n">
        <v>1</v>
      </c>
      <c r="F1403" s="7" t="n">
        <v>-23.2299995422363</v>
      </c>
      <c r="G1403" s="7" t="n">
        <v>90</v>
      </c>
    </row>
    <row r="1404" spans="1:15">
      <c r="A1404" t="s">
        <v>4</v>
      </c>
      <c r="B1404" s="4" t="s">
        <v>5</v>
      </c>
      <c r="C1404" s="4" t="s">
        <v>14</v>
      </c>
      <c r="D1404" s="4" t="s">
        <v>14</v>
      </c>
      <c r="E1404" s="4" t="s">
        <v>20</v>
      </c>
      <c r="F1404" s="4" t="s">
        <v>20</v>
      </c>
      <c r="G1404" s="4" t="s">
        <v>20</v>
      </c>
      <c r="H1404" s="4" t="s">
        <v>10</v>
      </c>
    </row>
    <row r="1405" spans="1:15">
      <c r="A1405" t="n">
        <v>15570</v>
      </c>
      <c r="B1405" s="59" t="n">
        <v>45</v>
      </c>
      <c r="C1405" s="7" t="n">
        <v>2</v>
      </c>
      <c r="D1405" s="7" t="n">
        <v>3</v>
      </c>
      <c r="E1405" s="7" t="n">
        <v>-22.5</v>
      </c>
      <c r="F1405" s="7" t="n">
        <v>2.20000004768372</v>
      </c>
      <c r="G1405" s="7" t="n">
        <v>-22.0499992370605</v>
      </c>
      <c r="H1405" s="7" t="n">
        <v>0</v>
      </c>
    </row>
    <row r="1406" spans="1:15">
      <c r="A1406" t="s">
        <v>4</v>
      </c>
      <c r="B1406" s="4" t="s">
        <v>5</v>
      </c>
      <c r="C1406" s="4" t="s">
        <v>14</v>
      </c>
      <c r="D1406" s="4" t="s">
        <v>14</v>
      </c>
      <c r="E1406" s="4" t="s">
        <v>20</v>
      </c>
      <c r="F1406" s="4" t="s">
        <v>20</v>
      </c>
      <c r="G1406" s="4" t="s">
        <v>20</v>
      </c>
      <c r="H1406" s="4" t="s">
        <v>10</v>
      </c>
      <c r="I1406" s="4" t="s">
        <v>14</v>
      </c>
    </row>
    <row r="1407" spans="1:15">
      <c r="A1407" t="n">
        <v>15587</v>
      </c>
      <c r="B1407" s="59" t="n">
        <v>45</v>
      </c>
      <c r="C1407" s="7" t="n">
        <v>4</v>
      </c>
      <c r="D1407" s="7" t="n">
        <v>3</v>
      </c>
      <c r="E1407" s="7" t="n">
        <v>2</v>
      </c>
      <c r="F1407" s="7" t="n">
        <v>104.400001525879</v>
      </c>
      <c r="G1407" s="7" t="n">
        <v>0</v>
      </c>
      <c r="H1407" s="7" t="n">
        <v>0</v>
      </c>
      <c r="I1407" s="7" t="n">
        <v>0</v>
      </c>
    </row>
    <row r="1408" spans="1:15">
      <c r="A1408" t="s">
        <v>4</v>
      </c>
      <c r="B1408" s="4" t="s">
        <v>5</v>
      </c>
      <c r="C1408" s="4" t="s">
        <v>14</v>
      </c>
      <c r="D1408" s="4" t="s">
        <v>14</v>
      </c>
      <c r="E1408" s="4" t="s">
        <v>20</v>
      </c>
      <c r="F1408" s="4" t="s">
        <v>10</v>
      </c>
    </row>
    <row r="1409" spans="1:10">
      <c r="A1409" t="n">
        <v>15605</v>
      </c>
      <c r="B1409" s="59" t="n">
        <v>45</v>
      </c>
      <c r="C1409" s="7" t="n">
        <v>5</v>
      </c>
      <c r="D1409" s="7" t="n">
        <v>3</v>
      </c>
      <c r="E1409" s="7" t="n">
        <v>6</v>
      </c>
      <c r="F1409" s="7" t="n">
        <v>0</v>
      </c>
    </row>
    <row r="1410" spans="1:10">
      <c r="A1410" t="s">
        <v>4</v>
      </c>
      <c r="B1410" s="4" t="s">
        <v>5</v>
      </c>
      <c r="C1410" s="4" t="s">
        <v>14</v>
      </c>
      <c r="D1410" s="4" t="s">
        <v>14</v>
      </c>
      <c r="E1410" s="4" t="s">
        <v>20</v>
      </c>
      <c r="F1410" s="4" t="s">
        <v>10</v>
      </c>
    </row>
    <row r="1411" spans="1:10">
      <c r="A1411" t="n">
        <v>15614</v>
      </c>
      <c r="B1411" s="59" t="n">
        <v>45</v>
      </c>
      <c r="C1411" s="7" t="n">
        <v>11</v>
      </c>
      <c r="D1411" s="7" t="n">
        <v>3</v>
      </c>
      <c r="E1411" s="7" t="n">
        <v>32.2999992370605</v>
      </c>
      <c r="F1411" s="7" t="n">
        <v>0</v>
      </c>
    </row>
    <row r="1412" spans="1:10">
      <c r="A1412" t="s">
        <v>4</v>
      </c>
      <c r="B1412" s="4" t="s">
        <v>5</v>
      </c>
      <c r="C1412" s="4" t="s">
        <v>14</v>
      </c>
      <c r="D1412" s="4" t="s">
        <v>14</v>
      </c>
      <c r="E1412" s="4" t="s">
        <v>20</v>
      </c>
      <c r="F1412" s="4" t="s">
        <v>20</v>
      </c>
      <c r="G1412" s="4" t="s">
        <v>20</v>
      </c>
      <c r="H1412" s="4" t="s">
        <v>10</v>
      </c>
    </row>
    <row r="1413" spans="1:10">
      <c r="A1413" t="n">
        <v>15623</v>
      </c>
      <c r="B1413" s="59" t="n">
        <v>45</v>
      </c>
      <c r="C1413" s="7" t="n">
        <v>2</v>
      </c>
      <c r="D1413" s="7" t="n">
        <v>3</v>
      </c>
      <c r="E1413" s="7" t="n">
        <v>-12.4700002670288</v>
      </c>
      <c r="F1413" s="7" t="n">
        <v>2.14000010490417</v>
      </c>
      <c r="G1413" s="7" t="n">
        <v>-22.1000003814697</v>
      </c>
      <c r="H1413" s="7" t="n">
        <v>3500</v>
      </c>
    </row>
    <row r="1414" spans="1:10">
      <c r="A1414" t="s">
        <v>4</v>
      </c>
      <c r="B1414" s="4" t="s">
        <v>5</v>
      </c>
      <c r="C1414" s="4" t="s">
        <v>14</v>
      </c>
      <c r="D1414" s="4" t="s">
        <v>14</v>
      </c>
      <c r="E1414" s="4" t="s">
        <v>20</v>
      </c>
      <c r="F1414" s="4" t="s">
        <v>20</v>
      </c>
      <c r="G1414" s="4" t="s">
        <v>20</v>
      </c>
      <c r="H1414" s="4" t="s">
        <v>10</v>
      </c>
      <c r="I1414" s="4" t="s">
        <v>14</v>
      </c>
    </row>
    <row r="1415" spans="1:10">
      <c r="A1415" t="n">
        <v>15640</v>
      </c>
      <c r="B1415" s="59" t="n">
        <v>45</v>
      </c>
      <c r="C1415" s="7" t="n">
        <v>4</v>
      </c>
      <c r="D1415" s="7" t="n">
        <v>2</v>
      </c>
      <c r="E1415" s="7" t="n">
        <v>5.65999984741211</v>
      </c>
      <c r="F1415" s="7" t="n">
        <v>122.919998168945</v>
      </c>
      <c r="G1415" s="7" t="n">
        <v>0</v>
      </c>
      <c r="H1415" s="7" t="n">
        <v>3500</v>
      </c>
      <c r="I1415" s="7" t="n">
        <v>0</v>
      </c>
    </row>
    <row r="1416" spans="1:10">
      <c r="A1416" t="s">
        <v>4</v>
      </c>
      <c r="B1416" s="4" t="s">
        <v>5</v>
      </c>
      <c r="C1416" s="4" t="s">
        <v>14</v>
      </c>
      <c r="D1416" s="4" t="s">
        <v>14</v>
      </c>
      <c r="E1416" s="4" t="s">
        <v>20</v>
      </c>
      <c r="F1416" s="4" t="s">
        <v>10</v>
      </c>
    </row>
    <row r="1417" spans="1:10">
      <c r="A1417" t="n">
        <v>15658</v>
      </c>
      <c r="B1417" s="59" t="n">
        <v>45</v>
      </c>
      <c r="C1417" s="7" t="n">
        <v>5</v>
      </c>
      <c r="D1417" s="7" t="n">
        <v>3</v>
      </c>
      <c r="E1417" s="7" t="n">
        <v>3.79999995231628</v>
      </c>
      <c r="F1417" s="7" t="n">
        <v>3500</v>
      </c>
    </row>
    <row r="1418" spans="1:10">
      <c r="A1418" t="s">
        <v>4</v>
      </c>
      <c r="B1418" s="4" t="s">
        <v>5</v>
      </c>
      <c r="C1418" s="4" t="s">
        <v>14</v>
      </c>
      <c r="D1418" s="4" t="s">
        <v>14</v>
      </c>
      <c r="E1418" s="4" t="s">
        <v>20</v>
      </c>
      <c r="F1418" s="4" t="s">
        <v>10</v>
      </c>
    </row>
    <row r="1419" spans="1:10">
      <c r="A1419" t="n">
        <v>15667</v>
      </c>
      <c r="B1419" s="59" t="n">
        <v>45</v>
      </c>
      <c r="C1419" s="7" t="n">
        <v>11</v>
      </c>
      <c r="D1419" s="7" t="n">
        <v>3</v>
      </c>
      <c r="E1419" s="7" t="n">
        <v>32.2999992370605</v>
      </c>
      <c r="F1419" s="7" t="n">
        <v>3500</v>
      </c>
    </row>
    <row r="1420" spans="1:10">
      <c r="A1420" t="s">
        <v>4</v>
      </c>
      <c r="B1420" s="4" t="s">
        <v>5</v>
      </c>
      <c r="C1420" s="4" t="s">
        <v>14</v>
      </c>
    </row>
    <row r="1421" spans="1:10">
      <c r="A1421" t="n">
        <v>15676</v>
      </c>
      <c r="B1421" s="60" t="n">
        <v>116</v>
      </c>
      <c r="C1421" s="7" t="n">
        <v>0</v>
      </c>
    </row>
    <row r="1422" spans="1:10">
      <c r="A1422" t="s">
        <v>4</v>
      </c>
      <c r="B1422" s="4" t="s">
        <v>5</v>
      </c>
      <c r="C1422" s="4" t="s">
        <v>14</v>
      </c>
      <c r="D1422" s="4" t="s">
        <v>10</v>
      </c>
    </row>
    <row r="1423" spans="1:10">
      <c r="A1423" t="n">
        <v>15678</v>
      </c>
      <c r="B1423" s="60" t="n">
        <v>116</v>
      </c>
      <c r="C1423" s="7" t="n">
        <v>2</v>
      </c>
      <c r="D1423" s="7" t="n">
        <v>1</v>
      </c>
    </row>
    <row r="1424" spans="1:10">
      <c r="A1424" t="s">
        <v>4</v>
      </c>
      <c r="B1424" s="4" t="s">
        <v>5</v>
      </c>
      <c r="C1424" s="4" t="s">
        <v>14</v>
      </c>
      <c r="D1424" s="4" t="s">
        <v>9</v>
      </c>
    </row>
    <row r="1425" spans="1:9">
      <c r="A1425" t="n">
        <v>15682</v>
      </c>
      <c r="B1425" s="60" t="n">
        <v>116</v>
      </c>
      <c r="C1425" s="7" t="n">
        <v>5</v>
      </c>
      <c r="D1425" s="7" t="n">
        <v>1108082688</v>
      </c>
    </row>
    <row r="1426" spans="1:9">
      <c r="A1426" t="s">
        <v>4</v>
      </c>
      <c r="B1426" s="4" t="s">
        <v>5</v>
      </c>
      <c r="C1426" s="4" t="s">
        <v>14</v>
      </c>
      <c r="D1426" s="4" t="s">
        <v>10</v>
      </c>
    </row>
    <row r="1427" spans="1:9">
      <c r="A1427" t="n">
        <v>15688</v>
      </c>
      <c r="B1427" s="60" t="n">
        <v>116</v>
      </c>
      <c r="C1427" s="7" t="n">
        <v>6</v>
      </c>
      <c r="D1427" s="7" t="n">
        <v>1</v>
      </c>
    </row>
    <row r="1428" spans="1:9">
      <c r="A1428" t="s">
        <v>4</v>
      </c>
      <c r="B1428" s="4" t="s">
        <v>5</v>
      </c>
      <c r="C1428" s="4" t="s">
        <v>10</v>
      </c>
      <c r="D1428" s="4" t="s">
        <v>9</v>
      </c>
    </row>
    <row r="1429" spans="1:9">
      <c r="A1429" t="n">
        <v>15692</v>
      </c>
      <c r="B1429" s="44" t="n">
        <v>43</v>
      </c>
      <c r="C1429" s="7" t="n">
        <v>7049</v>
      </c>
      <c r="D1429" s="7" t="n">
        <v>1</v>
      </c>
    </row>
    <row r="1430" spans="1:9">
      <c r="A1430" t="s">
        <v>4</v>
      </c>
      <c r="B1430" s="4" t="s">
        <v>5</v>
      </c>
      <c r="C1430" s="4" t="s">
        <v>10</v>
      </c>
      <c r="D1430" s="4" t="s">
        <v>9</v>
      </c>
    </row>
    <row r="1431" spans="1:9">
      <c r="A1431" t="n">
        <v>15699</v>
      </c>
      <c r="B1431" s="44" t="n">
        <v>43</v>
      </c>
      <c r="C1431" s="7" t="n">
        <v>1629</v>
      </c>
      <c r="D1431" s="7" t="n">
        <v>1</v>
      </c>
    </row>
    <row r="1432" spans="1:9">
      <c r="A1432" t="s">
        <v>4</v>
      </c>
      <c r="B1432" s="4" t="s">
        <v>5</v>
      </c>
      <c r="C1432" s="4" t="s">
        <v>10</v>
      </c>
      <c r="D1432" s="4" t="s">
        <v>9</v>
      </c>
    </row>
    <row r="1433" spans="1:9">
      <c r="A1433" t="n">
        <v>15706</v>
      </c>
      <c r="B1433" s="44" t="n">
        <v>43</v>
      </c>
      <c r="C1433" s="7" t="n">
        <v>1660</v>
      </c>
      <c r="D1433" s="7" t="n">
        <v>1</v>
      </c>
    </row>
    <row r="1434" spans="1:9">
      <c r="A1434" t="s">
        <v>4</v>
      </c>
      <c r="B1434" s="4" t="s">
        <v>5</v>
      </c>
      <c r="C1434" s="4" t="s">
        <v>10</v>
      </c>
      <c r="D1434" s="4" t="s">
        <v>9</v>
      </c>
    </row>
    <row r="1435" spans="1:9">
      <c r="A1435" t="n">
        <v>15713</v>
      </c>
      <c r="B1435" s="44" t="n">
        <v>43</v>
      </c>
      <c r="C1435" s="7" t="n">
        <v>1661</v>
      </c>
      <c r="D1435" s="7" t="n">
        <v>1</v>
      </c>
    </row>
    <row r="1436" spans="1:9">
      <c r="A1436" t="s">
        <v>4</v>
      </c>
      <c r="B1436" s="4" t="s">
        <v>5</v>
      </c>
      <c r="C1436" s="4" t="s">
        <v>14</v>
      </c>
      <c r="D1436" s="4" t="s">
        <v>10</v>
      </c>
      <c r="E1436" s="4" t="s">
        <v>6</v>
      </c>
      <c r="F1436" s="4" t="s">
        <v>6</v>
      </c>
      <c r="G1436" s="4" t="s">
        <v>6</v>
      </c>
      <c r="H1436" s="4" t="s">
        <v>6</v>
      </c>
    </row>
    <row r="1437" spans="1:9">
      <c r="A1437" t="n">
        <v>15720</v>
      </c>
      <c r="B1437" s="33" t="n">
        <v>51</v>
      </c>
      <c r="C1437" s="7" t="n">
        <v>3</v>
      </c>
      <c r="D1437" s="7" t="n">
        <v>0</v>
      </c>
      <c r="E1437" s="7" t="s">
        <v>213</v>
      </c>
      <c r="F1437" s="7" t="s">
        <v>214</v>
      </c>
      <c r="G1437" s="7" t="s">
        <v>55</v>
      </c>
      <c r="H1437" s="7" t="s">
        <v>56</v>
      </c>
    </row>
    <row r="1438" spans="1:9">
      <c r="A1438" t="s">
        <v>4</v>
      </c>
      <c r="B1438" s="4" t="s">
        <v>5</v>
      </c>
      <c r="C1438" s="4" t="s">
        <v>14</v>
      </c>
      <c r="D1438" s="4" t="s">
        <v>10</v>
      </c>
      <c r="E1438" s="4" t="s">
        <v>6</v>
      </c>
      <c r="F1438" s="4" t="s">
        <v>6</v>
      </c>
      <c r="G1438" s="4" t="s">
        <v>6</v>
      </c>
      <c r="H1438" s="4" t="s">
        <v>6</v>
      </c>
    </row>
    <row r="1439" spans="1:9">
      <c r="A1439" t="n">
        <v>15749</v>
      </c>
      <c r="B1439" s="33" t="n">
        <v>51</v>
      </c>
      <c r="C1439" s="7" t="n">
        <v>3</v>
      </c>
      <c r="D1439" s="7" t="n">
        <v>2</v>
      </c>
      <c r="E1439" s="7" t="s">
        <v>213</v>
      </c>
      <c r="F1439" s="7" t="s">
        <v>214</v>
      </c>
      <c r="G1439" s="7" t="s">
        <v>55</v>
      </c>
      <c r="H1439" s="7" t="s">
        <v>56</v>
      </c>
    </row>
    <row r="1440" spans="1:9">
      <c r="A1440" t="s">
        <v>4</v>
      </c>
      <c r="B1440" s="4" t="s">
        <v>5</v>
      </c>
      <c r="C1440" s="4" t="s">
        <v>14</v>
      </c>
      <c r="D1440" s="4" t="s">
        <v>10</v>
      </c>
      <c r="E1440" s="4" t="s">
        <v>6</v>
      </c>
      <c r="F1440" s="4" t="s">
        <v>6</v>
      </c>
      <c r="G1440" s="4" t="s">
        <v>6</v>
      </c>
      <c r="H1440" s="4" t="s">
        <v>6</v>
      </c>
    </row>
    <row r="1441" spans="1:8">
      <c r="A1441" t="n">
        <v>15778</v>
      </c>
      <c r="B1441" s="33" t="n">
        <v>51</v>
      </c>
      <c r="C1441" s="7" t="n">
        <v>3</v>
      </c>
      <c r="D1441" s="7" t="n">
        <v>11</v>
      </c>
      <c r="E1441" s="7" t="s">
        <v>213</v>
      </c>
      <c r="F1441" s="7" t="s">
        <v>214</v>
      </c>
      <c r="G1441" s="7" t="s">
        <v>55</v>
      </c>
      <c r="H1441" s="7" t="s">
        <v>56</v>
      </c>
    </row>
    <row r="1442" spans="1:8">
      <c r="A1442" t="s">
        <v>4</v>
      </c>
      <c r="B1442" s="4" t="s">
        <v>5</v>
      </c>
      <c r="C1442" s="4" t="s">
        <v>14</v>
      </c>
      <c r="D1442" s="4" t="s">
        <v>10</v>
      </c>
      <c r="E1442" s="4" t="s">
        <v>6</v>
      </c>
      <c r="F1442" s="4" t="s">
        <v>6</v>
      </c>
      <c r="G1442" s="4" t="s">
        <v>6</v>
      </c>
      <c r="H1442" s="4" t="s">
        <v>6</v>
      </c>
    </row>
    <row r="1443" spans="1:8">
      <c r="A1443" t="n">
        <v>15807</v>
      </c>
      <c r="B1443" s="33" t="n">
        <v>51</v>
      </c>
      <c r="C1443" s="7" t="n">
        <v>3</v>
      </c>
      <c r="D1443" s="7" t="n">
        <v>61491</v>
      </c>
      <c r="E1443" s="7" t="s">
        <v>213</v>
      </c>
      <c r="F1443" s="7" t="s">
        <v>214</v>
      </c>
      <c r="G1443" s="7" t="s">
        <v>55</v>
      </c>
      <c r="H1443" s="7" t="s">
        <v>56</v>
      </c>
    </row>
    <row r="1444" spans="1:8">
      <c r="A1444" t="s">
        <v>4</v>
      </c>
      <c r="B1444" s="4" t="s">
        <v>5</v>
      </c>
      <c r="C1444" s="4" t="s">
        <v>14</v>
      </c>
      <c r="D1444" s="4" t="s">
        <v>10</v>
      </c>
      <c r="E1444" s="4" t="s">
        <v>6</v>
      </c>
      <c r="F1444" s="4" t="s">
        <v>6</v>
      </c>
      <c r="G1444" s="4" t="s">
        <v>6</v>
      </c>
      <c r="H1444" s="4" t="s">
        <v>6</v>
      </c>
    </row>
    <row r="1445" spans="1:8">
      <c r="A1445" t="n">
        <v>15836</v>
      </c>
      <c r="B1445" s="33" t="n">
        <v>51</v>
      </c>
      <c r="C1445" s="7" t="n">
        <v>3</v>
      </c>
      <c r="D1445" s="7" t="n">
        <v>61492</v>
      </c>
      <c r="E1445" s="7" t="s">
        <v>213</v>
      </c>
      <c r="F1445" s="7" t="s">
        <v>214</v>
      </c>
      <c r="G1445" s="7" t="s">
        <v>55</v>
      </c>
      <c r="H1445" s="7" t="s">
        <v>56</v>
      </c>
    </row>
    <row r="1446" spans="1:8">
      <c r="A1446" t="s">
        <v>4</v>
      </c>
      <c r="B1446" s="4" t="s">
        <v>5</v>
      </c>
      <c r="C1446" s="4" t="s">
        <v>14</v>
      </c>
      <c r="D1446" s="4" t="s">
        <v>10</v>
      </c>
      <c r="E1446" s="4" t="s">
        <v>6</v>
      </c>
      <c r="F1446" s="4" t="s">
        <v>6</v>
      </c>
      <c r="G1446" s="4" t="s">
        <v>6</v>
      </c>
      <c r="H1446" s="4" t="s">
        <v>6</v>
      </c>
    </row>
    <row r="1447" spans="1:8">
      <c r="A1447" t="n">
        <v>15865</v>
      </c>
      <c r="B1447" s="33" t="n">
        <v>51</v>
      </c>
      <c r="C1447" s="7" t="n">
        <v>3</v>
      </c>
      <c r="D1447" s="7" t="n">
        <v>61493</v>
      </c>
      <c r="E1447" s="7" t="s">
        <v>213</v>
      </c>
      <c r="F1447" s="7" t="s">
        <v>214</v>
      </c>
      <c r="G1447" s="7" t="s">
        <v>55</v>
      </c>
      <c r="H1447" s="7" t="s">
        <v>56</v>
      </c>
    </row>
    <row r="1448" spans="1:8">
      <c r="A1448" t="s">
        <v>4</v>
      </c>
      <c r="B1448" s="4" t="s">
        <v>5</v>
      </c>
      <c r="C1448" s="4" t="s">
        <v>14</v>
      </c>
      <c r="D1448" s="4" t="s">
        <v>10</v>
      </c>
      <c r="E1448" s="4" t="s">
        <v>6</v>
      </c>
      <c r="F1448" s="4" t="s">
        <v>6</v>
      </c>
      <c r="G1448" s="4" t="s">
        <v>6</v>
      </c>
      <c r="H1448" s="4" t="s">
        <v>6</v>
      </c>
    </row>
    <row r="1449" spans="1:8">
      <c r="A1449" t="n">
        <v>15894</v>
      </c>
      <c r="B1449" s="33" t="n">
        <v>51</v>
      </c>
      <c r="C1449" s="7" t="n">
        <v>3</v>
      </c>
      <c r="D1449" s="7" t="n">
        <v>7049</v>
      </c>
      <c r="E1449" s="7" t="s">
        <v>213</v>
      </c>
      <c r="F1449" s="7" t="s">
        <v>214</v>
      </c>
      <c r="G1449" s="7" t="s">
        <v>55</v>
      </c>
      <c r="H1449" s="7" t="s">
        <v>56</v>
      </c>
    </row>
    <row r="1450" spans="1:8">
      <c r="A1450" t="s">
        <v>4</v>
      </c>
      <c r="B1450" s="4" t="s">
        <v>5</v>
      </c>
      <c r="C1450" s="4" t="s">
        <v>14</v>
      </c>
      <c r="D1450" s="4" t="s">
        <v>10</v>
      </c>
      <c r="E1450" s="4" t="s">
        <v>6</v>
      </c>
      <c r="F1450" s="4" t="s">
        <v>6</v>
      </c>
      <c r="G1450" s="4" t="s">
        <v>6</v>
      </c>
      <c r="H1450" s="4" t="s">
        <v>6</v>
      </c>
    </row>
    <row r="1451" spans="1:8">
      <c r="A1451" t="n">
        <v>15923</v>
      </c>
      <c r="B1451" s="33" t="n">
        <v>51</v>
      </c>
      <c r="C1451" s="7" t="n">
        <v>3</v>
      </c>
      <c r="D1451" s="7" t="n">
        <v>1629</v>
      </c>
      <c r="E1451" s="7" t="s">
        <v>213</v>
      </c>
      <c r="F1451" s="7" t="s">
        <v>214</v>
      </c>
      <c r="G1451" s="7" t="s">
        <v>55</v>
      </c>
      <c r="H1451" s="7" t="s">
        <v>56</v>
      </c>
    </row>
    <row r="1452" spans="1:8">
      <c r="A1452" t="s">
        <v>4</v>
      </c>
      <c r="B1452" s="4" t="s">
        <v>5</v>
      </c>
      <c r="C1452" s="4" t="s">
        <v>10</v>
      </c>
      <c r="D1452" s="4" t="s">
        <v>10</v>
      </c>
      <c r="E1452" s="4" t="s">
        <v>20</v>
      </c>
      <c r="F1452" s="4" t="s">
        <v>20</v>
      </c>
      <c r="G1452" s="4" t="s">
        <v>20</v>
      </c>
      <c r="H1452" s="4" t="s">
        <v>20</v>
      </c>
      <c r="I1452" s="4" t="s">
        <v>14</v>
      </c>
      <c r="J1452" s="4" t="s">
        <v>10</v>
      </c>
    </row>
    <row r="1453" spans="1:8">
      <c r="A1453" t="n">
        <v>15952</v>
      </c>
      <c r="B1453" s="61" t="n">
        <v>55</v>
      </c>
      <c r="C1453" s="7" t="n">
        <v>0</v>
      </c>
      <c r="D1453" s="7" t="n">
        <v>65533</v>
      </c>
      <c r="E1453" s="7" t="n">
        <v>-12.75</v>
      </c>
      <c r="F1453" s="7" t="n">
        <v>1</v>
      </c>
      <c r="G1453" s="7" t="n">
        <v>-22.0499992370605</v>
      </c>
      <c r="H1453" s="7" t="n">
        <v>3.29999995231628</v>
      </c>
      <c r="I1453" s="7" t="n">
        <v>2</v>
      </c>
      <c r="J1453" s="7" t="n">
        <v>0</v>
      </c>
    </row>
    <row r="1454" spans="1:8">
      <c r="A1454" t="s">
        <v>4</v>
      </c>
      <c r="B1454" s="4" t="s">
        <v>5</v>
      </c>
      <c r="C1454" s="4" t="s">
        <v>10</v>
      </c>
      <c r="D1454" s="4" t="s">
        <v>10</v>
      </c>
      <c r="E1454" s="4" t="s">
        <v>20</v>
      </c>
      <c r="F1454" s="4" t="s">
        <v>20</v>
      </c>
      <c r="G1454" s="4" t="s">
        <v>20</v>
      </c>
      <c r="H1454" s="4" t="s">
        <v>20</v>
      </c>
      <c r="I1454" s="4" t="s">
        <v>14</v>
      </c>
      <c r="J1454" s="4" t="s">
        <v>10</v>
      </c>
    </row>
    <row r="1455" spans="1:8">
      <c r="A1455" t="n">
        <v>15976</v>
      </c>
      <c r="B1455" s="61" t="n">
        <v>55</v>
      </c>
      <c r="C1455" s="7" t="n">
        <v>2</v>
      </c>
      <c r="D1455" s="7" t="n">
        <v>65533</v>
      </c>
      <c r="E1455" s="7" t="n">
        <v>-13.3500003814697</v>
      </c>
      <c r="F1455" s="7" t="n">
        <v>1</v>
      </c>
      <c r="G1455" s="7" t="n">
        <v>-22.7999992370605</v>
      </c>
      <c r="H1455" s="7" t="n">
        <v>3.29999995231628</v>
      </c>
      <c r="I1455" s="7" t="n">
        <v>2</v>
      </c>
      <c r="J1455" s="7" t="n">
        <v>0</v>
      </c>
    </row>
    <row r="1456" spans="1:8">
      <c r="A1456" t="s">
        <v>4</v>
      </c>
      <c r="B1456" s="4" t="s">
        <v>5</v>
      </c>
      <c r="C1456" s="4" t="s">
        <v>10</v>
      </c>
      <c r="D1456" s="4" t="s">
        <v>10</v>
      </c>
      <c r="E1456" s="4" t="s">
        <v>20</v>
      </c>
      <c r="F1456" s="4" t="s">
        <v>20</v>
      </c>
      <c r="G1456" s="4" t="s">
        <v>20</v>
      </c>
      <c r="H1456" s="4" t="s">
        <v>20</v>
      </c>
      <c r="I1456" s="4" t="s">
        <v>14</v>
      </c>
      <c r="J1456" s="4" t="s">
        <v>10</v>
      </c>
    </row>
    <row r="1457" spans="1:10">
      <c r="A1457" t="n">
        <v>16000</v>
      </c>
      <c r="B1457" s="61" t="n">
        <v>55</v>
      </c>
      <c r="C1457" s="7" t="n">
        <v>11</v>
      </c>
      <c r="D1457" s="7" t="n">
        <v>65533</v>
      </c>
      <c r="E1457" s="7" t="n">
        <v>-13.5500001907349</v>
      </c>
      <c r="F1457" s="7" t="n">
        <v>1</v>
      </c>
      <c r="G1457" s="7" t="n">
        <v>-20.9500007629395</v>
      </c>
      <c r="H1457" s="7" t="n">
        <v>3.29999995231628</v>
      </c>
      <c r="I1457" s="7" t="n">
        <v>2</v>
      </c>
      <c r="J1457" s="7" t="n">
        <v>0</v>
      </c>
    </row>
    <row r="1458" spans="1:10">
      <c r="A1458" t="s">
        <v>4</v>
      </c>
      <c r="B1458" s="4" t="s">
        <v>5</v>
      </c>
      <c r="C1458" s="4" t="s">
        <v>10</v>
      </c>
      <c r="D1458" s="4" t="s">
        <v>10</v>
      </c>
      <c r="E1458" s="4" t="s">
        <v>20</v>
      </c>
      <c r="F1458" s="4" t="s">
        <v>20</v>
      </c>
      <c r="G1458" s="4" t="s">
        <v>20</v>
      </c>
      <c r="H1458" s="4" t="s">
        <v>20</v>
      </c>
      <c r="I1458" s="4" t="s">
        <v>14</v>
      </c>
      <c r="J1458" s="4" t="s">
        <v>10</v>
      </c>
    </row>
    <row r="1459" spans="1:10">
      <c r="A1459" t="n">
        <v>16024</v>
      </c>
      <c r="B1459" s="61" t="n">
        <v>55</v>
      </c>
      <c r="C1459" s="7" t="n">
        <v>61491</v>
      </c>
      <c r="D1459" s="7" t="n">
        <v>65533</v>
      </c>
      <c r="E1459" s="7" t="n">
        <v>-14.0500001907349</v>
      </c>
      <c r="F1459" s="7" t="n">
        <v>1</v>
      </c>
      <c r="G1459" s="7" t="n">
        <v>-22.0499992370605</v>
      </c>
      <c r="H1459" s="7" t="n">
        <v>3.29999995231628</v>
      </c>
      <c r="I1459" s="7" t="n">
        <v>2</v>
      </c>
      <c r="J1459" s="7" t="n">
        <v>0</v>
      </c>
    </row>
    <row r="1460" spans="1:10">
      <c r="A1460" t="s">
        <v>4</v>
      </c>
      <c r="B1460" s="4" t="s">
        <v>5</v>
      </c>
      <c r="C1460" s="4" t="s">
        <v>10</v>
      </c>
      <c r="D1460" s="4" t="s">
        <v>10</v>
      </c>
      <c r="E1460" s="4" t="s">
        <v>20</v>
      </c>
      <c r="F1460" s="4" t="s">
        <v>20</v>
      </c>
      <c r="G1460" s="4" t="s">
        <v>20</v>
      </c>
      <c r="H1460" s="4" t="s">
        <v>20</v>
      </c>
      <c r="I1460" s="4" t="s">
        <v>14</v>
      </c>
      <c r="J1460" s="4" t="s">
        <v>10</v>
      </c>
    </row>
    <row r="1461" spans="1:10">
      <c r="A1461" t="n">
        <v>16048</v>
      </c>
      <c r="B1461" s="61" t="n">
        <v>55</v>
      </c>
      <c r="C1461" s="7" t="n">
        <v>61492</v>
      </c>
      <c r="D1461" s="7" t="n">
        <v>65533</v>
      </c>
      <c r="E1461" s="7" t="n">
        <v>-15</v>
      </c>
      <c r="F1461" s="7" t="n">
        <v>1</v>
      </c>
      <c r="G1461" s="7" t="n">
        <v>-21.1000003814697</v>
      </c>
      <c r="H1461" s="7" t="n">
        <v>3.29999995231628</v>
      </c>
      <c r="I1461" s="7" t="n">
        <v>2</v>
      </c>
      <c r="J1461" s="7" t="n">
        <v>0</v>
      </c>
    </row>
    <row r="1462" spans="1:10">
      <c r="A1462" t="s">
        <v>4</v>
      </c>
      <c r="B1462" s="4" t="s">
        <v>5</v>
      </c>
      <c r="C1462" s="4" t="s">
        <v>10</v>
      </c>
      <c r="D1462" s="4" t="s">
        <v>10</v>
      </c>
      <c r="E1462" s="4" t="s">
        <v>20</v>
      </c>
      <c r="F1462" s="4" t="s">
        <v>20</v>
      </c>
      <c r="G1462" s="4" t="s">
        <v>20</v>
      </c>
      <c r="H1462" s="4" t="s">
        <v>20</v>
      </c>
      <c r="I1462" s="4" t="s">
        <v>14</v>
      </c>
      <c r="J1462" s="4" t="s">
        <v>10</v>
      </c>
    </row>
    <row r="1463" spans="1:10">
      <c r="A1463" t="n">
        <v>16072</v>
      </c>
      <c r="B1463" s="61" t="n">
        <v>55</v>
      </c>
      <c r="C1463" s="7" t="n">
        <v>61493</v>
      </c>
      <c r="D1463" s="7" t="n">
        <v>65533</v>
      </c>
      <c r="E1463" s="7" t="n">
        <v>-15.3000001907349</v>
      </c>
      <c r="F1463" s="7" t="n">
        <v>1</v>
      </c>
      <c r="G1463" s="7" t="n">
        <v>-22.6000003814697</v>
      </c>
      <c r="H1463" s="7" t="n">
        <v>3.29999995231628</v>
      </c>
      <c r="I1463" s="7" t="n">
        <v>2</v>
      </c>
      <c r="J1463" s="7" t="n">
        <v>0</v>
      </c>
    </row>
    <row r="1464" spans="1:10">
      <c r="A1464" t="s">
        <v>4</v>
      </c>
      <c r="B1464" s="4" t="s">
        <v>5</v>
      </c>
      <c r="C1464" s="4" t="s">
        <v>14</v>
      </c>
      <c r="D1464" s="16" t="s">
        <v>25</v>
      </c>
      <c r="E1464" s="4" t="s">
        <v>5</v>
      </c>
      <c r="F1464" s="4" t="s">
        <v>14</v>
      </c>
      <c r="G1464" s="4" t="s">
        <v>10</v>
      </c>
      <c r="H1464" s="16" t="s">
        <v>26</v>
      </c>
      <c r="I1464" s="4" t="s">
        <v>14</v>
      </c>
      <c r="J1464" s="4" t="s">
        <v>19</v>
      </c>
    </row>
    <row r="1465" spans="1:10">
      <c r="A1465" t="n">
        <v>16096</v>
      </c>
      <c r="B1465" s="11" t="n">
        <v>5</v>
      </c>
      <c r="C1465" s="7" t="n">
        <v>28</v>
      </c>
      <c r="D1465" s="16" t="s">
        <v>3</v>
      </c>
      <c r="E1465" s="50" t="n">
        <v>64</v>
      </c>
      <c r="F1465" s="7" t="n">
        <v>5</v>
      </c>
      <c r="G1465" s="7" t="n">
        <v>5</v>
      </c>
      <c r="H1465" s="16" t="s">
        <v>3</v>
      </c>
      <c r="I1465" s="7" t="n">
        <v>1</v>
      </c>
      <c r="J1465" s="12" t="n">
        <f t="normal" ca="1">A1469</f>
        <v>0</v>
      </c>
    </row>
    <row r="1466" spans="1:10">
      <c r="A1466" t="s">
        <v>4</v>
      </c>
      <c r="B1466" s="4" t="s">
        <v>5</v>
      </c>
      <c r="C1466" s="4" t="s">
        <v>10</v>
      </c>
      <c r="D1466" s="4" t="s">
        <v>10</v>
      </c>
      <c r="E1466" s="4" t="s">
        <v>20</v>
      </c>
      <c r="F1466" s="4" t="s">
        <v>20</v>
      </c>
      <c r="G1466" s="4" t="s">
        <v>20</v>
      </c>
      <c r="H1466" s="4" t="s">
        <v>20</v>
      </c>
      <c r="I1466" s="4" t="s">
        <v>14</v>
      </c>
      <c r="J1466" s="4" t="s">
        <v>10</v>
      </c>
    </row>
    <row r="1467" spans="1:10">
      <c r="A1467" t="n">
        <v>16107</v>
      </c>
      <c r="B1467" s="61" t="n">
        <v>55</v>
      </c>
      <c r="C1467" s="7" t="n">
        <v>7032</v>
      </c>
      <c r="D1467" s="7" t="n">
        <v>65533</v>
      </c>
      <c r="E1467" s="7" t="n">
        <v>-14.2600002288818</v>
      </c>
      <c r="F1467" s="7" t="n">
        <v>1</v>
      </c>
      <c r="G1467" s="7" t="n">
        <v>-23.2299995422363</v>
      </c>
      <c r="H1467" s="7" t="n">
        <v>3.29999995231628</v>
      </c>
      <c r="I1467" s="7" t="n">
        <v>2</v>
      </c>
      <c r="J1467" s="7" t="n">
        <v>0</v>
      </c>
    </row>
    <row r="1468" spans="1:10">
      <c r="A1468" t="s">
        <v>4</v>
      </c>
      <c r="B1468" s="4" t="s">
        <v>5</v>
      </c>
      <c r="C1468" s="4" t="s">
        <v>14</v>
      </c>
      <c r="D1468" s="4" t="s">
        <v>10</v>
      </c>
      <c r="E1468" s="4" t="s">
        <v>20</v>
      </c>
    </row>
    <row r="1469" spans="1:10">
      <c r="A1469" t="n">
        <v>16131</v>
      </c>
      <c r="B1469" s="36" t="n">
        <v>58</v>
      </c>
      <c r="C1469" s="7" t="n">
        <v>100</v>
      </c>
      <c r="D1469" s="7" t="n">
        <v>1000</v>
      </c>
      <c r="E1469" s="7" t="n">
        <v>1</v>
      </c>
    </row>
    <row r="1470" spans="1:10">
      <c r="A1470" t="s">
        <v>4</v>
      </c>
      <c r="B1470" s="4" t="s">
        <v>5</v>
      </c>
      <c r="C1470" s="4" t="s">
        <v>14</v>
      </c>
      <c r="D1470" s="4" t="s">
        <v>10</v>
      </c>
    </row>
    <row r="1471" spans="1:10">
      <c r="A1471" t="n">
        <v>16139</v>
      </c>
      <c r="B1471" s="36" t="n">
        <v>58</v>
      </c>
      <c r="C1471" s="7" t="n">
        <v>255</v>
      </c>
      <c r="D1471" s="7" t="n">
        <v>0</v>
      </c>
    </row>
    <row r="1472" spans="1:10">
      <c r="A1472" t="s">
        <v>4</v>
      </c>
      <c r="B1472" s="4" t="s">
        <v>5</v>
      </c>
      <c r="C1472" s="4" t="s">
        <v>14</v>
      </c>
      <c r="D1472" s="4" t="s">
        <v>20</v>
      </c>
      <c r="E1472" s="4" t="s">
        <v>10</v>
      </c>
      <c r="F1472" s="4" t="s">
        <v>14</v>
      </c>
    </row>
    <row r="1473" spans="1:10">
      <c r="A1473" t="n">
        <v>16143</v>
      </c>
      <c r="B1473" s="14" t="n">
        <v>49</v>
      </c>
      <c r="C1473" s="7" t="n">
        <v>3</v>
      </c>
      <c r="D1473" s="7" t="n">
        <v>0.699999988079071</v>
      </c>
      <c r="E1473" s="7" t="n">
        <v>500</v>
      </c>
      <c r="F1473" s="7" t="n">
        <v>0</v>
      </c>
    </row>
    <row r="1474" spans="1:10">
      <c r="A1474" t="s">
        <v>4</v>
      </c>
      <c r="B1474" s="4" t="s">
        <v>5</v>
      </c>
      <c r="C1474" s="4" t="s">
        <v>10</v>
      </c>
    </row>
    <row r="1475" spans="1:10">
      <c r="A1475" t="n">
        <v>16152</v>
      </c>
      <c r="B1475" s="25" t="n">
        <v>16</v>
      </c>
      <c r="C1475" s="7" t="n">
        <v>500</v>
      </c>
    </row>
    <row r="1476" spans="1:10">
      <c r="A1476" t="s">
        <v>4</v>
      </c>
      <c r="B1476" s="4" t="s">
        <v>5</v>
      </c>
      <c r="C1476" s="4" t="s">
        <v>6</v>
      </c>
      <c r="D1476" s="4" t="s">
        <v>6</v>
      </c>
    </row>
    <row r="1477" spans="1:10">
      <c r="A1477" t="n">
        <v>16155</v>
      </c>
      <c r="B1477" s="56" t="n">
        <v>70</v>
      </c>
      <c r="C1477" s="7" t="s">
        <v>202</v>
      </c>
      <c r="D1477" s="7" t="s">
        <v>215</v>
      </c>
    </row>
    <row r="1478" spans="1:10">
      <c r="A1478" t="s">
        <v>4</v>
      </c>
      <c r="B1478" s="4" t="s">
        <v>5</v>
      </c>
      <c r="C1478" s="4" t="s">
        <v>14</v>
      </c>
      <c r="D1478" s="4" t="s">
        <v>10</v>
      </c>
      <c r="E1478" s="4" t="s">
        <v>10</v>
      </c>
      <c r="F1478" s="4" t="s">
        <v>14</v>
      </c>
    </row>
    <row r="1479" spans="1:10">
      <c r="A1479" t="n">
        <v>16170</v>
      </c>
      <c r="B1479" s="27" t="n">
        <v>25</v>
      </c>
      <c r="C1479" s="7" t="n">
        <v>1</v>
      </c>
      <c r="D1479" s="7" t="n">
        <v>60</v>
      </c>
      <c r="E1479" s="7" t="n">
        <v>280</v>
      </c>
      <c r="F1479" s="7" t="n">
        <v>1</v>
      </c>
    </row>
    <row r="1480" spans="1:10">
      <c r="A1480" t="s">
        <v>4</v>
      </c>
      <c r="B1480" s="4" t="s">
        <v>5</v>
      </c>
      <c r="C1480" s="4" t="s">
        <v>6</v>
      </c>
      <c r="D1480" s="4" t="s">
        <v>10</v>
      </c>
    </row>
    <row r="1481" spans="1:10">
      <c r="A1481" t="n">
        <v>16177</v>
      </c>
      <c r="B1481" s="62" t="n">
        <v>29</v>
      </c>
      <c r="C1481" s="7" t="s">
        <v>216</v>
      </c>
      <c r="D1481" s="7" t="n">
        <v>65533</v>
      </c>
    </row>
    <row r="1482" spans="1:10">
      <c r="A1482" t="s">
        <v>4</v>
      </c>
      <c r="B1482" s="4" t="s">
        <v>5</v>
      </c>
      <c r="C1482" s="4" t="s">
        <v>14</v>
      </c>
      <c r="D1482" s="4" t="s">
        <v>10</v>
      </c>
      <c r="E1482" s="4" t="s">
        <v>6</v>
      </c>
    </row>
    <row r="1483" spans="1:10">
      <c r="A1483" t="n">
        <v>16186</v>
      </c>
      <c r="B1483" s="33" t="n">
        <v>51</v>
      </c>
      <c r="C1483" s="7" t="n">
        <v>4</v>
      </c>
      <c r="D1483" s="7" t="n">
        <v>7049</v>
      </c>
      <c r="E1483" s="7" t="s">
        <v>179</v>
      </c>
    </row>
    <row r="1484" spans="1:10">
      <c r="A1484" t="s">
        <v>4</v>
      </c>
      <c r="B1484" s="4" t="s">
        <v>5</v>
      </c>
      <c r="C1484" s="4" t="s">
        <v>10</v>
      </c>
    </row>
    <row r="1485" spans="1:10">
      <c r="A1485" t="n">
        <v>16200</v>
      </c>
      <c r="B1485" s="25" t="n">
        <v>16</v>
      </c>
      <c r="C1485" s="7" t="n">
        <v>0</v>
      </c>
    </row>
    <row r="1486" spans="1:10">
      <c r="A1486" t="s">
        <v>4</v>
      </c>
      <c r="B1486" s="4" t="s">
        <v>5</v>
      </c>
      <c r="C1486" s="4" t="s">
        <v>10</v>
      </c>
      <c r="D1486" s="4" t="s">
        <v>14</v>
      </c>
      <c r="E1486" s="4" t="s">
        <v>9</v>
      </c>
      <c r="F1486" s="4" t="s">
        <v>39</v>
      </c>
      <c r="G1486" s="4" t="s">
        <v>14</v>
      </c>
      <c r="H1486" s="4" t="s">
        <v>14</v>
      </c>
      <c r="I1486" s="4" t="s">
        <v>14</v>
      </c>
    </row>
    <row r="1487" spans="1:10">
      <c r="A1487" t="n">
        <v>16203</v>
      </c>
      <c r="B1487" s="34" t="n">
        <v>26</v>
      </c>
      <c r="C1487" s="7" t="n">
        <v>7049</v>
      </c>
      <c r="D1487" s="7" t="n">
        <v>17</v>
      </c>
      <c r="E1487" s="7" t="n">
        <v>45300</v>
      </c>
      <c r="F1487" s="7" t="s">
        <v>217</v>
      </c>
      <c r="G1487" s="7" t="n">
        <v>8</v>
      </c>
      <c r="H1487" s="7" t="n">
        <v>2</v>
      </c>
      <c r="I1487" s="7" t="n">
        <v>0</v>
      </c>
    </row>
    <row r="1488" spans="1:10">
      <c r="A1488" t="s">
        <v>4</v>
      </c>
      <c r="B1488" s="4" t="s">
        <v>5</v>
      </c>
      <c r="C1488" s="4" t="s">
        <v>10</v>
      </c>
    </row>
    <row r="1489" spans="1:9">
      <c r="A1489" t="n">
        <v>16225</v>
      </c>
      <c r="B1489" s="25" t="n">
        <v>16</v>
      </c>
      <c r="C1489" s="7" t="n">
        <v>1</v>
      </c>
    </row>
    <row r="1490" spans="1:9">
      <c r="A1490" t="s">
        <v>4</v>
      </c>
      <c r="B1490" s="4" t="s">
        <v>5</v>
      </c>
      <c r="C1490" s="4" t="s">
        <v>14</v>
      </c>
      <c r="D1490" s="4" t="s">
        <v>10</v>
      </c>
    </row>
    <row r="1491" spans="1:9">
      <c r="A1491" t="n">
        <v>16228</v>
      </c>
      <c r="B1491" s="26" t="n">
        <v>50</v>
      </c>
      <c r="C1491" s="7" t="n">
        <v>52</v>
      </c>
      <c r="D1491" s="7" t="n">
        <v>45300</v>
      </c>
    </row>
    <row r="1492" spans="1:9">
      <c r="A1492" t="s">
        <v>4</v>
      </c>
      <c r="B1492" s="4" t="s">
        <v>5</v>
      </c>
      <c r="C1492" s="4" t="s">
        <v>10</v>
      </c>
      <c r="D1492" s="4" t="s">
        <v>14</v>
      </c>
      <c r="E1492" s="4" t="s">
        <v>20</v>
      </c>
      <c r="F1492" s="4" t="s">
        <v>10</v>
      </c>
    </row>
    <row r="1493" spans="1:9">
      <c r="A1493" t="n">
        <v>16232</v>
      </c>
      <c r="B1493" s="51" t="n">
        <v>59</v>
      </c>
      <c r="C1493" s="7" t="n">
        <v>0</v>
      </c>
      <c r="D1493" s="7" t="n">
        <v>1</v>
      </c>
      <c r="E1493" s="7" t="n">
        <v>0.150000005960464</v>
      </c>
      <c r="F1493" s="7" t="n">
        <v>0</v>
      </c>
    </row>
    <row r="1494" spans="1:9">
      <c r="A1494" t="s">
        <v>4</v>
      </c>
      <c r="B1494" s="4" t="s">
        <v>5</v>
      </c>
      <c r="C1494" s="4" t="s">
        <v>10</v>
      </c>
      <c r="D1494" s="4" t="s">
        <v>14</v>
      </c>
      <c r="E1494" s="4" t="s">
        <v>20</v>
      </c>
      <c r="F1494" s="4" t="s">
        <v>10</v>
      </c>
    </row>
    <row r="1495" spans="1:9">
      <c r="A1495" t="n">
        <v>16242</v>
      </c>
      <c r="B1495" s="51" t="n">
        <v>59</v>
      </c>
      <c r="C1495" s="7" t="n">
        <v>2</v>
      </c>
      <c r="D1495" s="7" t="n">
        <v>1</v>
      </c>
      <c r="E1495" s="7" t="n">
        <v>0.150000005960464</v>
      </c>
      <c r="F1495" s="7" t="n">
        <v>0</v>
      </c>
    </row>
    <row r="1496" spans="1:9">
      <c r="A1496" t="s">
        <v>4</v>
      </c>
      <c r="B1496" s="4" t="s">
        <v>5</v>
      </c>
      <c r="C1496" s="4" t="s">
        <v>10</v>
      </c>
    </row>
    <row r="1497" spans="1:9">
      <c r="A1497" t="n">
        <v>16252</v>
      </c>
      <c r="B1497" s="25" t="n">
        <v>16</v>
      </c>
      <c r="C1497" s="7" t="n">
        <v>100</v>
      </c>
    </row>
    <row r="1498" spans="1:9">
      <c r="A1498" t="s">
        <v>4</v>
      </c>
      <c r="B1498" s="4" t="s">
        <v>5</v>
      </c>
      <c r="C1498" s="4" t="s">
        <v>10</v>
      </c>
      <c r="D1498" s="4" t="s">
        <v>14</v>
      </c>
      <c r="E1498" s="4" t="s">
        <v>20</v>
      </c>
      <c r="F1498" s="4" t="s">
        <v>10</v>
      </c>
    </row>
    <row r="1499" spans="1:9">
      <c r="A1499" t="n">
        <v>16255</v>
      </c>
      <c r="B1499" s="51" t="n">
        <v>59</v>
      </c>
      <c r="C1499" s="7" t="n">
        <v>11</v>
      </c>
      <c r="D1499" s="7" t="n">
        <v>1</v>
      </c>
      <c r="E1499" s="7" t="n">
        <v>0.150000005960464</v>
      </c>
      <c r="F1499" s="7" t="n">
        <v>0</v>
      </c>
    </row>
    <row r="1500" spans="1:9">
      <c r="A1500" t="s">
        <v>4</v>
      </c>
      <c r="B1500" s="4" t="s">
        <v>5</v>
      </c>
      <c r="C1500" s="4" t="s">
        <v>10</v>
      </c>
      <c r="D1500" s="4" t="s">
        <v>14</v>
      </c>
      <c r="E1500" s="4" t="s">
        <v>20</v>
      </c>
      <c r="F1500" s="4" t="s">
        <v>10</v>
      </c>
    </row>
    <row r="1501" spans="1:9">
      <c r="A1501" t="n">
        <v>16265</v>
      </c>
      <c r="B1501" s="51" t="n">
        <v>59</v>
      </c>
      <c r="C1501" s="7" t="n">
        <v>61491</v>
      </c>
      <c r="D1501" s="7" t="n">
        <v>1</v>
      </c>
      <c r="E1501" s="7" t="n">
        <v>0.150000005960464</v>
      </c>
      <c r="F1501" s="7" t="n">
        <v>0</v>
      </c>
    </row>
    <row r="1502" spans="1:9">
      <c r="A1502" t="s">
        <v>4</v>
      </c>
      <c r="B1502" s="4" t="s">
        <v>5</v>
      </c>
      <c r="C1502" s="4" t="s">
        <v>10</v>
      </c>
    </row>
    <row r="1503" spans="1:9">
      <c r="A1503" t="n">
        <v>16275</v>
      </c>
      <c r="B1503" s="25" t="n">
        <v>16</v>
      </c>
      <c r="C1503" s="7" t="n">
        <v>100</v>
      </c>
    </row>
    <row r="1504" spans="1:9">
      <c r="A1504" t="s">
        <v>4</v>
      </c>
      <c r="B1504" s="4" t="s">
        <v>5</v>
      </c>
      <c r="C1504" s="4" t="s">
        <v>10</v>
      </c>
      <c r="D1504" s="4" t="s">
        <v>14</v>
      </c>
      <c r="E1504" s="4" t="s">
        <v>20</v>
      </c>
      <c r="F1504" s="4" t="s">
        <v>10</v>
      </c>
    </row>
    <row r="1505" spans="1:6">
      <c r="A1505" t="n">
        <v>16278</v>
      </c>
      <c r="B1505" s="51" t="n">
        <v>59</v>
      </c>
      <c r="C1505" s="7" t="n">
        <v>61492</v>
      </c>
      <c r="D1505" s="7" t="n">
        <v>1</v>
      </c>
      <c r="E1505" s="7" t="n">
        <v>0.150000005960464</v>
      </c>
      <c r="F1505" s="7" t="n">
        <v>0</v>
      </c>
    </row>
    <row r="1506" spans="1:6">
      <c r="A1506" t="s">
        <v>4</v>
      </c>
      <c r="B1506" s="4" t="s">
        <v>5</v>
      </c>
      <c r="C1506" s="4" t="s">
        <v>10</v>
      </c>
      <c r="D1506" s="4" t="s">
        <v>14</v>
      </c>
      <c r="E1506" s="4" t="s">
        <v>20</v>
      </c>
      <c r="F1506" s="4" t="s">
        <v>10</v>
      </c>
    </row>
    <row r="1507" spans="1:6">
      <c r="A1507" t="n">
        <v>16288</v>
      </c>
      <c r="B1507" s="51" t="n">
        <v>59</v>
      </c>
      <c r="C1507" s="7" t="n">
        <v>61493</v>
      </c>
      <c r="D1507" s="7" t="n">
        <v>1</v>
      </c>
      <c r="E1507" s="7" t="n">
        <v>0.150000005960464</v>
      </c>
      <c r="F1507" s="7" t="n">
        <v>0</v>
      </c>
    </row>
    <row r="1508" spans="1:6">
      <c r="A1508" t="s">
        <v>4</v>
      </c>
      <c r="B1508" s="4" t="s">
        <v>5</v>
      </c>
      <c r="C1508" s="4" t="s">
        <v>14</v>
      </c>
      <c r="D1508" s="16" t="s">
        <v>25</v>
      </c>
      <c r="E1508" s="4" t="s">
        <v>5</v>
      </c>
      <c r="F1508" s="4" t="s">
        <v>14</v>
      </c>
      <c r="G1508" s="4" t="s">
        <v>10</v>
      </c>
      <c r="H1508" s="16" t="s">
        <v>26</v>
      </c>
      <c r="I1508" s="4" t="s">
        <v>14</v>
      </c>
      <c r="J1508" s="4" t="s">
        <v>19</v>
      </c>
    </row>
    <row r="1509" spans="1:6">
      <c r="A1509" t="n">
        <v>16298</v>
      </c>
      <c r="B1509" s="11" t="n">
        <v>5</v>
      </c>
      <c r="C1509" s="7" t="n">
        <v>28</v>
      </c>
      <c r="D1509" s="16" t="s">
        <v>3</v>
      </c>
      <c r="E1509" s="50" t="n">
        <v>64</v>
      </c>
      <c r="F1509" s="7" t="n">
        <v>5</v>
      </c>
      <c r="G1509" s="7" t="n">
        <v>5</v>
      </c>
      <c r="H1509" s="16" t="s">
        <v>3</v>
      </c>
      <c r="I1509" s="7" t="n">
        <v>1</v>
      </c>
      <c r="J1509" s="12" t="n">
        <f t="normal" ca="1">A1513</f>
        <v>0</v>
      </c>
    </row>
    <row r="1510" spans="1:6">
      <c r="A1510" t="s">
        <v>4</v>
      </c>
      <c r="B1510" s="4" t="s">
        <v>5</v>
      </c>
      <c r="C1510" s="4" t="s">
        <v>10</v>
      </c>
      <c r="D1510" s="4" t="s">
        <v>14</v>
      </c>
      <c r="E1510" s="4" t="s">
        <v>20</v>
      </c>
      <c r="F1510" s="4" t="s">
        <v>10</v>
      </c>
    </row>
    <row r="1511" spans="1:6">
      <c r="A1511" t="n">
        <v>16309</v>
      </c>
      <c r="B1511" s="51" t="n">
        <v>59</v>
      </c>
      <c r="C1511" s="7" t="n">
        <v>7032</v>
      </c>
      <c r="D1511" s="7" t="n">
        <v>1</v>
      </c>
      <c r="E1511" s="7" t="n">
        <v>0.150000005960464</v>
      </c>
      <c r="F1511" s="7" t="n">
        <v>0</v>
      </c>
    </row>
    <row r="1512" spans="1:6">
      <c r="A1512" t="s">
        <v>4</v>
      </c>
      <c r="B1512" s="4" t="s">
        <v>5</v>
      </c>
      <c r="C1512" s="4" t="s">
        <v>10</v>
      </c>
    </row>
    <row r="1513" spans="1:6">
      <c r="A1513" t="n">
        <v>16319</v>
      </c>
      <c r="B1513" s="25" t="n">
        <v>16</v>
      </c>
      <c r="C1513" s="7" t="n">
        <v>1000</v>
      </c>
    </row>
    <row r="1514" spans="1:6">
      <c r="A1514" t="s">
        <v>4</v>
      </c>
      <c r="B1514" s="4" t="s">
        <v>5</v>
      </c>
      <c r="C1514" s="4" t="s">
        <v>10</v>
      </c>
      <c r="D1514" s="4" t="s">
        <v>14</v>
      </c>
    </row>
    <row r="1515" spans="1:6">
      <c r="A1515" t="n">
        <v>16322</v>
      </c>
      <c r="B1515" s="63" t="n">
        <v>56</v>
      </c>
      <c r="C1515" s="7" t="n">
        <v>0</v>
      </c>
      <c r="D1515" s="7" t="n">
        <v>0</v>
      </c>
    </row>
    <row r="1516" spans="1:6">
      <c r="A1516" t="s">
        <v>4</v>
      </c>
      <c r="B1516" s="4" t="s">
        <v>5</v>
      </c>
      <c r="C1516" s="4" t="s">
        <v>10</v>
      </c>
      <c r="D1516" s="4" t="s">
        <v>14</v>
      </c>
    </row>
    <row r="1517" spans="1:6">
      <c r="A1517" t="n">
        <v>16326</v>
      </c>
      <c r="B1517" s="63" t="n">
        <v>56</v>
      </c>
      <c r="C1517" s="7" t="n">
        <v>2</v>
      </c>
      <c r="D1517" s="7" t="n">
        <v>0</v>
      </c>
    </row>
    <row r="1518" spans="1:6">
      <c r="A1518" t="s">
        <v>4</v>
      </c>
      <c r="B1518" s="4" t="s">
        <v>5</v>
      </c>
      <c r="C1518" s="4" t="s">
        <v>10</v>
      </c>
      <c r="D1518" s="4" t="s">
        <v>14</v>
      </c>
    </row>
    <row r="1519" spans="1:6">
      <c r="A1519" t="n">
        <v>16330</v>
      </c>
      <c r="B1519" s="63" t="n">
        <v>56</v>
      </c>
      <c r="C1519" s="7" t="n">
        <v>11</v>
      </c>
      <c r="D1519" s="7" t="n">
        <v>0</v>
      </c>
    </row>
    <row r="1520" spans="1:6">
      <c r="A1520" t="s">
        <v>4</v>
      </c>
      <c r="B1520" s="4" t="s">
        <v>5</v>
      </c>
      <c r="C1520" s="4" t="s">
        <v>10</v>
      </c>
      <c r="D1520" s="4" t="s">
        <v>14</v>
      </c>
    </row>
    <row r="1521" spans="1:10">
      <c r="A1521" t="n">
        <v>16334</v>
      </c>
      <c r="B1521" s="63" t="n">
        <v>56</v>
      </c>
      <c r="C1521" s="7" t="n">
        <v>61491</v>
      </c>
      <c r="D1521" s="7" t="n">
        <v>0</v>
      </c>
    </row>
    <row r="1522" spans="1:10">
      <c r="A1522" t="s">
        <v>4</v>
      </c>
      <c r="B1522" s="4" t="s">
        <v>5</v>
      </c>
      <c r="C1522" s="4" t="s">
        <v>10</v>
      </c>
      <c r="D1522" s="4" t="s">
        <v>14</v>
      </c>
    </row>
    <row r="1523" spans="1:10">
      <c r="A1523" t="n">
        <v>16338</v>
      </c>
      <c r="B1523" s="63" t="n">
        <v>56</v>
      </c>
      <c r="C1523" s="7" t="n">
        <v>61492</v>
      </c>
      <c r="D1523" s="7" t="n">
        <v>0</v>
      </c>
    </row>
    <row r="1524" spans="1:10">
      <c r="A1524" t="s">
        <v>4</v>
      </c>
      <c r="B1524" s="4" t="s">
        <v>5</v>
      </c>
      <c r="C1524" s="4" t="s">
        <v>10</v>
      </c>
      <c r="D1524" s="4" t="s">
        <v>14</v>
      </c>
    </row>
    <row r="1525" spans="1:10">
      <c r="A1525" t="n">
        <v>16342</v>
      </c>
      <c r="B1525" s="63" t="n">
        <v>56</v>
      </c>
      <c r="C1525" s="7" t="n">
        <v>61493</v>
      </c>
      <c r="D1525" s="7" t="n">
        <v>0</v>
      </c>
    </row>
    <row r="1526" spans="1:10">
      <c r="A1526" t="s">
        <v>4</v>
      </c>
      <c r="B1526" s="4" t="s">
        <v>5</v>
      </c>
      <c r="C1526" s="4" t="s">
        <v>14</v>
      </c>
      <c r="D1526" s="16" t="s">
        <v>25</v>
      </c>
      <c r="E1526" s="4" t="s">
        <v>5</v>
      </c>
      <c r="F1526" s="4" t="s">
        <v>14</v>
      </c>
      <c r="G1526" s="4" t="s">
        <v>10</v>
      </c>
      <c r="H1526" s="16" t="s">
        <v>26</v>
      </c>
      <c r="I1526" s="4" t="s">
        <v>14</v>
      </c>
      <c r="J1526" s="4" t="s">
        <v>19</v>
      </c>
    </row>
    <row r="1527" spans="1:10">
      <c r="A1527" t="n">
        <v>16346</v>
      </c>
      <c r="B1527" s="11" t="n">
        <v>5</v>
      </c>
      <c r="C1527" s="7" t="n">
        <v>28</v>
      </c>
      <c r="D1527" s="16" t="s">
        <v>3</v>
      </c>
      <c r="E1527" s="50" t="n">
        <v>64</v>
      </c>
      <c r="F1527" s="7" t="n">
        <v>5</v>
      </c>
      <c r="G1527" s="7" t="n">
        <v>5</v>
      </c>
      <c r="H1527" s="16" t="s">
        <v>3</v>
      </c>
      <c r="I1527" s="7" t="n">
        <v>1</v>
      </c>
      <c r="J1527" s="12" t="n">
        <f t="normal" ca="1">A1531</f>
        <v>0</v>
      </c>
    </row>
    <row r="1528" spans="1:10">
      <c r="A1528" t="s">
        <v>4</v>
      </c>
      <c r="B1528" s="4" t="s">
        <v>5</v>
      </c>
      <c r="C1528" s="4" t="s">
        <v>10</v>
      </c>
      <c r="D1528" s="4" t="s">
        <v>14</v>
      </c>
    </row>
    <row r="1529" spans="1:10">
      <c r="A1529" t="n">
        <v>16357</v>
      </c>
      <c r="B1529" s="63" t="n">
        <v>56</v>
      </c>
      <c r="C1529" s="7" t="n">
        <v>7032</v>
      </c>
      <c r="D1529" s="7" t="n">
        <v>0</v>
      </c>
    </row>
    <row r="1530" spans="1:10">
      <c r="A1530" t="s">
        <v>4</v>
      </c>
      <c r="B1530" s="4" t="s">
        <v>5</v>
      </c>
      <c r="C1530" s="4" t="s">
        <v>10</v>
      </c>
      <c r="D1530" s="4" t="s">
        <v>14</v>
      </c>
    </row>
    <row r="1531" spans="1:10">
      <c r="A1531" t="n">
        <v>16361</v>
      </c>
      <c r="B1531" s="35" t="n">
        <v>89</v>
      </c>
      <c r="C1531" s="7" t="n">
        <v>7049</v>
      </c>
      <c r="D1531" s="7" t="n">
        <v>0</v>
      </c>
    </row>
    <row r="1532" spans="1:10">
      <c r="A1532" t="s">
        <v>4</v>
      </c>
      <c r="B1532" s="4" t="s">
        <v>5</v>
      </c>
      <c r="C1532" s="4" t="s">
        <v>6</v>
      </c>
      <c r="D1532" s="4" t="s">
        <v>10</v>
      </c>
    </row>
    <row r="1533" spans="1:10">
      <c r="A1533" t="n">
        <v>16365</v>
      </c>
      <c r="B1533" s="62" t="n">
        <v>29</v>
      </c>
      <c r="C1533" s="7" t="s">
        <v>13</v>
      </c>
      <c r="D1533" s="7" t="n">
        <v>65533</v>
      </c>
    </row>
    <row r="1534" spans="1:10">
      <c r="A1534" t="s">
        <v>4</v>
      </c>
      <c r="B1534" s="4" t="s">
        <v>5</v>
      </c>
      <c r="C1534" s="4" t="s">
        <v>14</v>
      </c>
      <c r="D1534" s="4" t="s">
        <v>10</v>
      </c>
      <c r="E1534" s="4" t="s">
        <v>10</v>
      </c>
      <c r="F1534" s="4" t="s">
        <v>14</v>
      </c>
    </row>
    <row r="1535" spans="1:10">
      <c r="A1535" t="n">
        <v>16369</v>
      </c>
      <c r="B1535" s="27" t="n">
        <v>25</v>
      </c>
      <c r="C1535" s="7" t="n">
        <v>1</v>
      </c>
      <c r="D1535" s="7" t="n">
        <v>65535</v>
      </c>
      <c r="E1535" s="7" t="n">
        <v>65535</v>
      </c>
      <c r="F1535" s="7" t="n">
        <v>0</v>
      </c>
    </row>
    <row r="1536" spans="1:10">
      <c r="A1536" t="s">
        <v>4</v>
      </c>
      <c r="B1536" s="4" t="s">
        <v>5</v>
      </c>
      <c r="C1536" s="4" t="s">
        <v>14</v>
      </c>
      <c r="D1536" s="4" t="s">
        <v>10</v>
      </c>
      <c r="E1536" s="4" t="s">
        <v>6</v>
      </c>
    </row>
    <row r="1537" spans="1:10">
      <c r="A1537" t="n">
        <v>16376</v>
      </c>
      <c r="B1537" s="33" t="n">
        <v>51</v>
      </c>
      <c r="C1537" s="7" t="n">
        <v>4</v>
      </c>
      <c r="D1537" s="7" t="n">
        <v>0</v>
      </c>
      <c r="E1537" s="7" t="s">
        <v>218</v>
      </c>
    </row>
    <row r="1538" spans="1:10">
      <c r="A1538" t="s">
        <v>4</v>
      </c>
      <c r="B1538" s="4" t="s">
        <v>5</v>
      </c>
      <c r="C1538" s="4" t="s">
        <v>10</v>
      </c>
    </row>
    <row r="1539" spans="1:10">
      <c r="A1539" t="n">
        <v>16391</v>
      </c>
      <c r="B1539" s="25" t="n">
        <v>16</v>
      </c>
      <c r="C1539" s="7" t="n">
        <v>0</v>
      </c>
    </row>
    <row r="1540" spans="1:10">
      <c r="A1540" t="s">
        <v>4</v>
      </c>
      <c r="B1540" s="4" t="s">
        <v>5</v>
      </c>
      <c r="C1540" s="4" t="s">
        <v>10</v>
      </c>
      <c r="D1540" s="4" t="s">
        <v>14</v>
      </c>
      <c r="E1540" s="4" t="s">
        <v>9</v>
      </c>
      <c r="F1540" s="4" t="s">
        <v>39</v>
      </c>
      <c r="G1540" s="4" t="s">
        <v>14</v>
      </c>
      <c r="H1540" s="4" t="s">
        <v>14</v>
      </c>
    </row>
    <row r="1541" spans="1:10">
      <c r="A1541" t="n">
        <v>16394</v>
      </c>
      <c r="B1541" s="34" t="n">
        <v>26</v>
      </c>
      <c r="C1541" s="7" t="n">
        <v>0</v>
      </c>
      <c r="D1541" s="7" t="n">
        <v>17</v>
      </c>
      <c r="E1541" s="7" t="n">
        <v>52851</v>
      </c>
      <c r="F1541" s="7" t="s">
        <v>219</v>
      </c>
      <c r="G1541" s="7" t="n">
        <v>2</v>
      </c>
      <c r="H1541" s="7" t="n">
        <v>0</v>
      </c>
    </row>
    <row r="1542" spans="1:10">
      <c r="A1542" t="s">
        <v>4</v>
      </c>
      <c r="B1542" s="4" t="s">
        <v>5</v>
      </c>
    </row>
    <row r="1543" spans="1:10">
      <c r="A1543" t="n">
        <v>16411</v>
      </c>
      <c r="B1543" s="29" t="n">
        <v>28</v>
      </c>
    </row>
    <row r="1544" spans="1:10">
      <c r="A1544" t="s">
        <v>4</v>
      </c>
      <c r="B1544" s="4" t="s">
        <v>5</v>
      </c>
      <c r="C1544" s="4" t="s">
        <v>10</v>
      </c>
    </row>
    <row r="1545" spans="1:10">
      <c r="A1545" t="n">
        <v>16412</v>
      </c>
      <c r="B1545" s="25" t="n">
        <v>16</v>
      </c>
      <c r="C1545" s="7" t="n">
        <v>500</v>
      </c>
    </row>
    <row r="1546" spans="1:10">
      <c r="A1546" t="s">
        <v>4</v>
      </c>
      <c r="B1546" s="4" t="s">
        <v>5</v>
      </c>
      <c r="C1546" s="4" t="s">
        <v>14</v>
      </c>
      <c r="D1546" s="4" t="s">
        <v>20</v>
      </c>
      <c r="E1546" s="4" t="s">
        <v>20</v>
      </c>
      <c r="F1546" s="4" t="s">
        <v>20</v>
      </c>
    </row>
    <row r="1547" spans="1:10">
      <c r="A1547" t="n">
        <v>16415</v>
      </c>
      <c r="B1547" s="59" t="n">
        <v>45</v>
      </c>
      <c r="C1547" s="7" t="n">
        <v>9</v>
      </c>
      <c r="D1547" s="7" t="n">
        <v>0.0500000007450581</v>
      </c>
      <c r="E1547" s="7" t="n">
        <v>0.0500000007450581</v>
      </c>
      <c r="F1547" s="7" t="n">
        <v>0.200000002980232</v>
      </c>
    </row>
    <row r="1548" spans="1:10">
      <c r="A1548" t="s">
        <v>4</v>
      </c>
      <c r="B1548" s="4" t="s">
        <v>5</v>
      </c>
      <c r="C1548" s="4" t="s">
        <v>14</v>
      </c>
      <c r="D1548" s="4" t="s">
        <v>10</v>
      </c>
      <c r="E1548" s="4" t="s">
        <v>6</v>
      </c>
    </row>
    <row r="1549" spans="1:10">
      <c r="A1549" t="n">
        <v>16429</v>
      </c>
      <c r="B1549" s="33" t="n">
        <v>51</v>
      </c>
      <c r="C1549" s="7" t="n">
        <v>4</v>
      </c>
      <c r="D1549" s="7" t="n">
        <v>2</v>
      </c>
      <c r="E1549" s="7" t="s">
        <v>220</v>
      </c>
    </row>
    <row r="1550" spans="1:10">
      <c r="A1550" t="s">
        <v>4</v>
      </c>
      <c r="B1550" s="4" t="s">
        <v>5</v>
      </c>
      <c r="C1550" s="4" t="s">
        <v>10</v>
      </c>
    </row>
    <row r="1551" spans="1:10">
      <c r="A1551" t="n">
        <v>16442</v>
      </c>
      <c r="B1551" s="25" t="n">
        <v>16</v>
      </c>
      <c r="C1551" s="7" t="n">
        <v>0</v>
      </c>
    </row>
    <row r="1552" spans="1:10">
      <c r="A1552" t="s">
        <v>4</v>
      </c>
      <c r="B1552" s="4" t="s">
        <v>5</v>
      </c>
      <c r="C1552" s="4" t="s">
        <v>10</v>
      </c>
      <c r="D1552" s="4" t="s">
        <v>14</v>
      </c>
      <c r="E1552" s="4" t="s">
        <v>9</v>
      </c>
      <c r="F1552" s="4" t="s">
        <v>39</v>
      </c>
      <c r="G1552" s="4" t="s">
        <v>14</v>
      </c>
      <c r="H1552" s="4" t="s">
        <v>14</v>
      </c>
    </row>
    <row r="1553" spans="1:8">
      <c r="A1553" t="n">
        <v>16445</v>
      </c>
      <c r="B1553" s="34" t="n">
        <v>26</v>
      </c>
      <c r="C1553" s="7" t="n">
        <v>2</v>
      </c>
      <c r="D1553" s="7" t="n">
        <v>17</v>
      </c>
      <c r="E1553" s="7" t="n">
        <v>6402</v>
      </c>
      <c r="F1553" s="7" t="s">
        <v>221</v>
      </c>
      <c r="G1553" s="7" t="n">
        <v>2</v>
      </c>
      <c r="H1553" s="7" t="n">
        <v>0</v>
      </c>
    </row>
    <row r="1554" spans="1:8">
      <c r="A1554" t="s">
        <v>4</v>
      </c>
      <c r="B1554" s="4" t="s">
        <v>5</v>
      </c>
    </row>
    <row r="1555" spans="1:8">
      <c r="A1555" t="n">
        <v>16467</v>
      </c>
      <c r="B1555" s="29" t="n">
        <v>28</v>
      </c>
    </row>
    <row r="1556" spans="1:8">
      <c r="A1556" t="s">
        <v>4</v>
      </c>
      <c r="B1556" s="4" t="s">
        <v>5</v>
      </c>
      <c r="C1556" s="4" t="s">
        <v>10</v>
      </c>
      <c r="D1556" s="4" t="s">
        <v>14</v>
      </c>
    </row>
    <row r="1557" spans="1:8">
      <c r="A1557" t="n">
        <v>16468</v>
      </c>
      <c r="B1557" s="35" t="n">
        <v>89</v>
      </c>
      <c r="C1557" s="7" t="n">
        <v>65533</v>
      </c>
      <c r="D1557" s="7" t="n">
        <v>1</v>
      </c>
    </row>
    <row r="1558" spans="1:8">
      <c r="A1558" t="s">
        <v>4</v>
      </c>
      <c r="B1558" s="4" t="s">
        <v>5</v>
      </c>
      <c r="C1558" s="4" t="s">
        <v>14</v>
      </c>
      <c r="D1558" s="4" t="s">
        <v>10</v>
      </c>
      <c r="E1558" s="4" t="s">
        <v>20</v>
      </c>
    </row>
    <row r="1559" spans="1:8">
      <c r="A1559" t="n">
        <v>16472</v>
      </c>
      <c r="B1559" s="36" t="n">
        <v>58</v>
      </c>
      <c r="C1559" s="7" t="n">
        <v>101</v>
      </c>
      <c r="D1559" s="7" t="n">
        <v>300</v>
      </c>
      <c r="E1559" s="7" t="n">
        <v>1</v>
      </c>
    </row>
    <row r="1560" spans="1:8">
      <c r="A1560" t="s">
        <v>4</v>
      </c>
      <c r="B1560" s="4" t="s">
        <v>5</v>
      </c>
      <c r="C1560" s="4" t="s">
        <v>14</v>
      </c>
      <c r="D1560" s="4" t="s">
        <v>10</v>
      </c>
    </row>
    <row r="1561" spans="1:8">
      <c r="A1561" t="n">
        <v>16480</v>
      </c>
      <c r="B1561" s="36" t="n">
        <v>58</v>
      </c>
      <c r="C1561" s="7" t="n">
        <v>254</v>
      </c>
      <c r="D1561" s="7" t="n">
        <v>0</v>
      </c>
    </row>
    <row r="1562" spans="1:8">
      <c r="A1562" t="s">
        <v>4</v>
      </c>
      <c r="B1562" s="4" t="s">
        <v>5</v>
      </c>
      <c r="C1562" s="4" t="s">
        <v>10</v>
      </c>
      <c r="D1562" s="4" t="s">
        <v>9</v>
      </c>
    </row>
    <row r="1563" spans="1:8">
      <c r="A1563" t="n">
        <v>16484</v>
      </c>
      <c r="B1563" s="64" t="n">
        <v>44</v>
      </c>
      <c r="C1563" s="7" t="n">
        <v>7049</v>
      </c>
      <c r="D1563" s="7" t="n">
        <v>1</v>
      </c>
    </row>
    <row r="1564" spans="1:8">
      <c r="A1564" t="s">
        <v>4</v>
      </c>
      <c r="B1564" s="4" t="s">
        <v>5</v>
      </c>
      <c r="C1564" s="4" t="s">
        <v>10</v>
      </c>
      <c r="D1564" s="4" t="s">
        <v>9</v>
      </c>
    </row>
    <row r="1565" spans="1:8">
      <c r="A1565" t="n">
        <v>16491</v>
      </c>
      <c r="B1565" s="64" t="n">
        <v>44</v>
      </c>
      <c r="C1565" s="7" t="n">
        <v>1629</v>
      </c>
      <c r="D1565" s="7" t="n">
        <v>1</v>
      </c>
    </row>
    <row r="1566" spans="1:8">
      <c r="A1566" t="s">
        <v>4</v>
      </c>
      <c r="B1566" s="4" t="s">
        <v>5</v>
      </c>
      <c r="C1566" s="4" t="s">
        <v>14</v>
      </c>
      <c r="D1566" s="4" t="s">
        <v>10</v>
      </c>
      <c r="E1566" s="4" t="s">
        <v>6</v>
      </c>
      <c r="F1566" s="4" t="s">
        <v>6</v>
      </c>
      <c r="G1566" s="4" t="s">
        <v>6</v>
      </c>
      <c r="H1566" s="4" t="s">
        <v>6</v>
      </c>
    </row>
    <row r="1567" spans="1:8">
      <c r="A1567" t="n">
        <v>16498</v>
      </c>
      <c r="B1567" s="33" t="n">
        <v>51</v>
      </c>
      <c r="C1567" s="7" t="n">
        <v>3</v>
      </c>
      <c r="D1567" s="7" t="n">
        <v>0</v>
      </c>
      <c r="E1567" s="7" t="s">
        <v>213</v>
      </c>
      <c r="F1567" s="7" t="s">
        <v>214</v>
      </c>
      <c r="G1567" s="7" t="s">
        <v>55</v>
      </c>
      <c r="H1567" s="7" t="s">
        <v>56</v>
      </c>
    </row>
    <row r="1568" spans="1:8">
      <c r="A1568" t="s">
        <v>4</v>
      </c>
      <c r="B1568" s="4" t="s">
        <v>5</v>
      </c>
      <c r="C1568" s="4" t="s">
        <v>14</v>
      </c>
      <c r="D1568" s="4" t="s">
        <v>10</v>
      </c>
      <c r="E1568" s="4" t="s">
        <v>6</v>
      </c>
      <c r="F1568" s="4" t="s">
        <v>6</v>
      </c>
      <c r="G1568" s="4" t="s">
        <v>6</v>
      </c>
      <c r="H1568" s="4" t="s">
        <v>6</v>
      </c>
    </row>
    <row r="1569" spans="1:8">
      <c r="A1569" t="n">
        <v>16527</v>
      </c>
      <c r="B1569" s="33" t="n">
        <v>51</v>
      </c>
      <c r="C1569" s="7" t="n">
        <v>3</v>
      </c>
      <c r="D1569" s="7" t="n">
        <v>2</v>
      </c>
      <c r="E1569" s="7" t="s">
        <v>213</v>
      </c>
      <c r="F1569" s="7" t="s">
        <v>214</v>
      </c>
      <c r="G1569" s="7" t="s">
        <v>55</v>
      </c>
      <c r="H1569" s="7" t="s">
        <v>56</v>
      </c>
    </row>
    <row r="1570" spans="1:8">
      <c r="A1570" t="s">
        <v>4</v>
      </c>
      <c r="B1570" s="4" t="s">
        <v>5</v>
      </c>
      <c r="C1570" s="4" t="s">
        <v>14</v>
      </c>
      <c r="D1570" s="4" t="s">
        <v>10</v>
      </c>
      <c r="E1570" s="4" t="s">
        <v>6</v>
      </c>
      <c r="F1570" s="4" t="s">
        <v>6</v>
      </c>
      <c r="G1570" s="4" t="s">
        <v>6</v>
      </c>
      <c r="H1570" s="4" t="s">
        <v>6</v>
      </c>
    </row>
    <row r="1571" spans="1:8">
      <c r="A1571" t="n">
        <v>16556</v>
      </c>
      <c r="B1571" s="33" t="n">
        <v>51</v>
      </c>
      <c r="C1571" s="7" t="n">
        <v>3</v>
      </c>
      <c r="D1571" s="7" t="n">
        <v>7049</v>
      </c>
      <c r="E1571" s="7" t="s">
        <v>222</v>
      </c>
      <c r="F1571" s="7" t="s">
        <v>214</v>
      </c>
      <c r="G1571" s="7" t="s">
        <v>55</v>
      </c>
      <c r="H1571" s="7" t="s">
        <v>56</v>
      </c>
    </row>
    <row r="1572" spans="1:8">
      <c r="A1572" t="s">
        <v>4</v>
      </c>
      <c r="B1572" s="4" t="s">
        <v>5</v>
      </c>
      <c r="C1572" s="4" t="s">
        <v>14</v>
      </c>
      <c r="D1572" s="4" t="s">
        <v>10</v>
      </c>
      <c r="E1572" s="4" t="s">
        <v>6</v>
      </c>
      <c r="F1572" s="4" t="s">
        <v>6</v>
      </c>
      <c r="G1572" s="4" t="s">
        <v>6</v>
      </c>
      <c r="H1572" s="4" t="s">
        <v>6</v>
      </c>
    </row>
    <row r="1573" spans="1:8">
      <c r="A1573" t="n">
        <v>16577</v>
      </c>
      <c r="B1573" s="33" t="n">
        <v>51</v>
      </c>
      <c r="C1573" s="7" t="n">
        <v>3</v>
      </c>
      <c r="D1573" s="7" t="n">
        <v>1629</v>
      </c>
      <c r="E1573" s="7" t="s">
        <v>213</v>
      </c>
      <c r="F1573" s="7" t="s">
        <v>214</v>
      </c>
      <c r="G1573" s="7" t="s">
        <v>55</v>
      </c>
      <c r="H1573" s="7" t="s">
        <v>56</v>
      </c>
    </row>
    <row r="1574" spans="1:8">
      <c r="A1574" t="s">
        <v>4</v>
      </c>
      <c r="B1574" s="4" t="s">
        <v>5</v>
      </c>
      <c r="C1574" s="4" t="s">
        <v>10</v>
      </c>
      <c r="D1574" s="4" t="s">
        <v>20</v>
      </c>
      <c r="E1574" s="4" t="s">
        <v>20</v>
      </c>
      <c r="F1574" s="4" t="s">
        <v>20</v>
      </c>
      <c r="G1574" s="4" t="s">
        <v>20</v>
      </c>
    </row>
    <row r="1575" spans="1:8">
      <c r="A1575" t="n">
        <v>16606</v>
      </c>
      <c r="B1575" s="40" t="n">
        <v>46</v>
      </c>
      <c r="C1575" s="7" t="n">
        <v>0</v>
      </c>
      <c r="D1575" s="7" t="n">
        <v>-16.5</v>
      </c>
      <c r="E1575" s="7" t="n">
        <v>1</v>
      </c>
      <c r="F1575" s="7" t="n">
        <v>-22.0499992370605</v>
      </c>
      <c r="G1575" s="7" t="n">
        <v>90</v>
      </c>
    </row>
    <row r="1576" spans="1:8">
      <c r="A1576" t="s">
        <v>4</v>
      </c>
      <c r="B1576" s="4" t="s">
        <v>5</v>
      </c>
      <c r="C1576" s="4" t="s">
        <v>10</v>
      </c>
      <c r="D1576" s="4" t="s">
        <v>20</v>
      </c>
      <c r="E1576" s="4" t="s">
        <v>20</v>
      </c>
      <c r="F1576" s="4" t="s">
        <v>20</v>
      </c>
      <c r="G1576" s="4" t="s">
        <v>20</v>
      </c>
    </row>
    <row r="1577" spans="1:8">
      <c r="A1577" t="n">
        <v>16625</v>
      </c>
      <c r="B1577" s="40" t="n">
        <v>46</v>
      </c>
      <c r="C1577" s="7" t="n">
        <v>2</v>
      </c>
      <c r="D1577" s="7" t="n">
        <v>-17.3500003814697</v>
      </c>
      <c r="E1577" s="7" t="n">
        <v>1</v>
      </c>
      <c r="F1577" s="7" t="n">
        <v>-23.3999996185303</v>
      </c>
      <c r="G1577" s="7" t="n">
        <v>90</v>
      </c>
    </row>
    <row r="1578" spans="1:8">
      <c r="A1578" t="s">
        <v>4</v>
      </c>
      <c r="B1578" s="4" t="s">
        <v>5</v>
      </c>
      <c r="C1578" s="4" t="s">
        <v>10</v>
      </c>
      <c r="D1578" s="4" t="s">
        <v>20</v>
      </c>
      <c r="E1578" s="4" t="s">
        <v>20</v>
      </c>
      <c r="F1578" s="4" t="s">
        <v>20</v>
      </c>
      <c r="G1578" s="4" t="s">
        <v>20</v>
      </c>
    </row>
    <row r="1579" spans="1:8">
      <c r="A1579" t="n">
        <v>16644</v>
      </c>
      <c r="B1579" s="40" t="n">
        <v>46</v>
      </c>
      <c r="C1579" s="7" t="n">
        <v>11</v>
      </c>
      <c r="D1579" s="7" t="n">
        <v>-17.3500003814697</v>
      </c>
      <c r="E1579" s="7" t="n">
        <v>1</v>
      </c>
      <c r="F1579" s="7" t="n">
        <v>-20.8500003814697</v>
      </c>
      <c r="G1579" s="7" t="n">
        <v>90</v>
      </c>
    </row>
    <row r="1580" spans="1:8">
      <c r="A1580" t="s">
        <v>4</v>
      </c>
      <c r="B1580" s="4" t="s">
        <v>5</v>
      </c>
      <c r="C1580" s="4" t="s">
        <v>10</v>
      </c>
      <c r="D1580" s="4" t="s">
        <v>20</v>
      </c>
      <c r="E1580" s="4" t="s">
        <v>20</v>
      </c>
      <c r="F1580" s="4" t="s">
        <v>20</v>
      </c>
      <c r="G1580" s="4" t="s">
        <v>20</v>
      </c>
    </row>
    <row r="1581" spans="1:8">
      <c r="A1581" t="n">
        <v>16663</v>
      </c>
      <c r="B1581" s="40" t="n">
        <v>46</v>
      </c>
      <c r="C1581" s="7" t="n">
        <v>61491</v>
      </c>
      <c r="D1581" s="7" t="n">
        <v>-18.0499992370605</v>
      </c>
      <c r="E1581" s="7" t="n">
        <v>1</v>
      </c>
      <c r="F1581" s="7" t="n">
        <v>-22.0699996948242</v>
      </c>
      <c r="G1581" s="7" t="n">
        <v>90</v>
      </c>
    </row>
    <row r="1582" spans="1:8">
      <c r="A1582" t="s">
        <v>4</v>
      </c>
      <c r="B1582" s="4" t="s">
        <v>5</v>
      </c>
      <c r="C1582" s="4" t="s">
        <v>10</v>
      </c>
      <c r="D1582" s="4" t="s">
        <v>20</v>
      </c>
      <c r="E1582" s="4" t="s">
        <v>20</v>
      </c>
      <c r="F1582" s="4" t="s">
        <v>20</v>
      </c>
      <c r="G1582" s="4" t="s">
        <v>20</v>
      </c>
    </row>
    <row r="1583" spans="1:8">
      <c r="A1583" t="n">
        <v>16682</v>
      </c>
      <c r="B1583" s="40" t="n">
        <v>46</v>
      </c>
      <c r="C1583" s="7" t="n">
        <v>61492</v>
      </c>
      <c r="D1583" s="7" t="n">
        <v>-19</v>
      </c>
      <c r="E1583" s="7" t="n">
        <v>1</v>
      </c>
      <c r="F1583" s="7" t="n">
        <v>-21.6000003814697</v>
      </c>
      <c r="G1583" s="7" t="n">
        <v>90</v>
      </c>
    </row>
    <row r="1584" spans="1:8">
      <c r="A1584" t="s">
        <v>4</v>
      </c>
      <c r="B1584" s="4" t="s">
        <v>5</v>
      </c>
      <c r="C1584" s="4" t="s">
        <v>10</v>
      </c>
      <c r="D1584" s="4" t="s">
        <v>20</v>
      </c>
      <c r="E1584" s="4" t="s">
        <v>20</v>
      </c>
      <c r="F1584" s="4" t="s">
        <v>20</v>
      </c>
      <c r="G1584" s="4" t="s">
        <v>20</v>
      </c>
    </row>
    <row r="1585" spans="1:8">
      <c r="A1585" t="n">
        <v>16701</v>
      </c>
      <c r="B1585" s="40" t="n">
        <v>46</v>
      </c>
      <c r="C1585" s="7" t="n">
        <v>61493</v>
      </c>
      <c r="D1585" s="7" t="n">
        <v>-18.9500007629395</v>
      </c>
      <c r="E1585" s="7" t="n">
        <v>1</v>
      </c>
      <c r="F1585" s="7" t="n">
        <v>-23.1499996185303</v>
      </c>
      <c r="G1585" s="7" t="n">
        <v>90</v>
      </c>
    </row>
    <row r="1586" spans="1:8">
      <c r="A1586" t="s">
        <v>4</v>
      </c>
      <c r="B1586" s="4" t="s">
        <v>5</v>
      </c>
      <c r="C1586" s="4" t="s">
        <v>14</v>
      </c>
      <c r="D1586" s="16" t="s">
        <v>25</v>
      </c>
      <c r="E1586" s="4" t="s">
        <v>5</v>
      </c>
      <c r="F1586" s="4" t="s">
        <v>14</v>
      </c>
      <c r="G1586" s="4" t="s">
        <v>10</v>
      </c>
      <c r="H1586" s="16" t="s">
        <v>26</v>
      </c>
      <c r="I1586" s="4" t="s">
        <v>14</v>
      </c>
      <c r="J1586" s="4" t="s">
        <v>19</v>
      </c>
    </row>
    <row r="1587" spans="1:8">
      <c r="A1587" t="n">
        <v>16720</v>
      </c>
      <c r="B1587" s="11" t="n">
        <v>5</v>
      </c>
      <c r="C1587" s="7" t="n">
        <v>28</v>
      </c>
      <c r="D1587" s="16" t="s">
        <v>3</v>
      </c>
      <c r="E1587" s="50" t="n">
        <v>64</v>
      </c>
      <c r="F1587" s="7" t="n">
        <v>5</v>
      </c>
      <c r="G1587" s="7" t="n">
        <v>5</v>
      </c>
      <c r="H1587" s="16" t="s">
        <v>3</v>
      </c>
      <c r="I1587" s="7" t="n">
        <v>1</v>
      </c>
      <c r="J1587" s="12" t="n">
        <f t="normal" ca="1">A1591</f>
        <v>0</v>
      </c>
    </row>
    <row r="1588" spans="1:8">
      <c r="A1588" t="s">
        <v>4</v>
      </c>
      <c r="B1588" s="4" t="s">
        <v>5</v>
      </c>
      <c r="C1588" s="4" t="s">
        <v>10</v>
      </c>
      <c r="D1588" s="4" t="s">
        <v>20</v>
      </c>
      <c r="E1588" s="4" t="s">
        <v>20</v>
      </c>
      <c r="F1588" s="4" t="s">
        <v>20</v>
      </c>
      <c r="G1588" s="4" t="s">
        <v>20</v>
      </c>
    </row>
    <row r="1589" spans="1:8">
      <c r="A1589" t="n">
        <v>16731</v>
      </c>
      <c r="B1589" s="40" t="n">
        <v>46</v>
      </c>
      <c r="C1589" s="7" t="n">
        <v>7032</v>
      </c>
      <c r="D1589" s="7" t="n">
        <v>-16.7000007629395</v>
      </c>
      <c r="E1589" s="7" t="n">
        <v>1</v>
      </c>
      <c r="F1589" s="7" t="n">
        <v>-22.4500007629395</v>
      </c>
      <c r="G1589" s="7" t="n">
        <v>90</v>
      </c>
    </row>
    <row r="1590" spans="1:8">
      <c r="A1590" t="s">
        <v>4</v>
      </c>
      <c r="B1590" s="4" t="s">
        <v>5</v>
      </c>
      <c r="C1590" s="4" t="s">
        <v>14</v>
      </c>
      <c r="D1590" s="4" t="s">
        <v>14</v>
      </c>
      <c r="E1590" s="4" t="s">
        <v>20</v>
      </c>
      <c r="F1590" s="4" t="s">
        <v>20</v>
      </c>
      <c r="G1590" s="4" t="s">
        <v>20</v>
      </c>
      <c r="H1590" s="4" t="s">
        <v>10</v>
      </c>
    </row>
    <row r="1591" spans="1:8">
      <c r="A1591" t="n">
        <v>16750</v>
      </c>
      <c r="B1591" s="59" t="n">
        <v>45</v>
      </c>
      <c r="C1591" s="7" t="n">
        <v>2</v>
      </c>
      <c r="D1591" s="7" t="n">
        <v>3</v>
      </c>
      <c r="E1591" s="7" t="n">
        <v>-15.5</v>
      </c>
      <c r="F1591" s="7" t="n">
        <v>2.20000004768372</v>
      </c>
      <c r="G1591" s="7" t="n">
        <v>-22.0499992370605</v>
      </c>
      <c r="H1591" s="7" t="n">
        <v>0</v>
      </c>
    </row>
    <row r="1592" spans="1:8">
      <c r="A1592" t="s">
        <v>4</v>
      </c>
      <c r="B1592" s="4" t="s">
        <v>5</v>
      </c>
      <c r="C1592" s="4" t="s">
        <v>14</v>
      </c>
      <c r="D1592" s="4" t="s">
        <v>14</v>
      </c>
      <c r="E1592" s="4" t="s">
        <v>20</v>
      </c>
      <c r="F1592" s="4" t="s">
        <v>20</v>
      </c>
      <c r="G1592" s="4" t="s">
        <v>20</v>
      </c>
      <c r="H1592" s="4" t="s">
        <v>10</v>
      </c>
      <c r="I1592" s="4" t="s">
        <v>14</v>
      </c>
    </row>
    <row r="1593" spans="1:8">
      <c r="A1593" t="n">
        <v>16767</v>
      </c>
      <c r="B1593" s="59" t="n">
        <v>45</v>
      </c>
      <c r="C1593" s="7" t="n">
        <v>4</v>
      </c>
      <c r="D1593" s="7" t="n">
        <v>3</v>
      </c>
      <c r="E1593" s="7" t="n">
        <v>13.1999998092651</v>
      </c>
      <c r="F1593" s="7" t="n">
        <v>220.399993896484</v>
      </c>
      <c r="G1593" s="7" t="n">
        <v>0</v>
      </c>
      <c r="H1593" s="7" t="n">
        <v>0</v>
      </c>
      <c r="I1593" s="7" t="n">
        <v>0</v>
      </c>
    </row>
    <row r="1594" spans="1:8">
      <c r="A1594" t="s">
        <v>4</v>
      </c>
      <c r="B1594" s="4" t="s">
        <v>5</v>
      </c>
      <c r="C1594" s="4" t="s">
        <v>14</v>
      </c>
      <c r="D1594" s="4" t="s">
        <v>14</v>
      </c>
      <c r="E1594" s="4" t="s">
        <v>20</v>
      </c>
      <c r="F1594" s="4" t="s">
        <v>10</v>
      </c>
    </row>
    <row r="1595" spans="1:8">
      <c r="A1595" t="n">
        <v>16785</v>
      </c>
      <c r="B1595" s="59" t="n">
        <v>45</v>
      </c>
      <c r="C1595" s="7" t="n">
        <v>5</v>
      </c>
      <c r="D1595" s="7" t="n">
        <v>3</v>
      </c>
      <c r="E1595" s="7" t="n">
        <v>6</v>
      </c>
      <c r="F1595" s="7" t="n">
        <v>0</v>
      </c>
    </row>
    <row r="1596" spans="1:8">
      <c r="A1596" t="s">
        <v>4</v>
      </c>
      <c r="B1596" s="4" t="s">
        <v>5</v>
      </c>
      <c r="C1596" s="4" t="s">
        <v>14</v>
      </c>
      <c r="D1596" s="4" t="s">
        <v>14</v>
      </c>
      <c r="E1596" s="4" t="s">
        <v>20</v>
      </c>
      <c r="F1596" s="4" t="s">
        <v>10</v>
      </c>
    </row>
    <row r="1597" spans="1:8">
      <c r="A1597" t="n">
        <v>16794</v>
      </c>
      <c r="B1597" s="59" t="n">
        <v>45</v>
      </c>
      <c r="C1597" s="7" t="n">
        <v>11</v>
      </c>
      <c r="D1597" s="7" t="n">
        <v>3</v>
      </c>
      <c r="E1597" s="7" t="n">
        <v>32.2999992370605</v>
      </c>
      <c r="F1597" s="7" t="n">
        <v>0</v>
      </c>
    </row>
    <row r="1598" spans="1:8">
      <c r="A1598" t="s">
        <v>4</v>
      </c>
      <c r="B1598" s="4" t="s">
        <v>5</v>
      </c>
      <c r="C1598" s="4" t="s">
        <v>14</v>
      </c>
      <c r="D1598" s="4" t="s">
        <v>14</v>
      </c>
      <c r="E1598" s="4" t="s">
        <v>20</v>
      </c>
      <c r="F1598" s="4" t="s">
        <v>20</v>
      </c>
      <c r="G1598" s="4" t="s">
        <v>20</v>
      </c>
      <c r="H1598" s="4" t="s">
        <v>10</v>
      </c>
    </row>
    <row r="1599" spans="1:8">
      <c r="A1599" t="n">
        <v>16803</v>
      </c>
      <c r="B1599" s="59" t="n">
        <v>45</v>
      </c>
      <c r="C1599" s="7" t="n">
        <v>2</v>
      </c>
      <c r="D1599" s="7" t="n">
        <v>3</v>
      </c>
      <c r="E1599" s="7" t="n">
        <v>-5.19999980926514</v>
      </c>
      <c r="F1599" s="7" t="n">
        <v>2.40000009536743</v>
      </c>
      <c r="G1599" s="7" t="n">
        <v>-21.8999996185303</v>
      </c>
      <c r="H1599" s="7" t="n">
        <v>6000</v>
      </c>
    </row>
    <row r="1600" spans="1:8">
      <c r="A1600" t="s">
        <v>4</v>
      </c>
      <c r="B1600" s="4" t="s">
        <v>5</v>
      </c>
      <c r="C1600" s="4" t="s">
        <v>14</v>
      </c>
      <c r="D1600" s="4" t="s">
        <v>14</v>
      </c>
      <c r="E1600" s="4" t="s">
        <v>20</v>
      </c>
      <c r="F1600" s="4" t="s">
        <v>20</v>
      </c>
      <c r="G1600" s="4" t="s">
        <v>20</v>
      </c>
      <c r="H1600" s="4" t="s">
        <v>10</v>
      </c>
      <c r="I1600" s="4" t="s">
        <v>14</v>
      </c>
    </row>
    <row r="1601" spans="1:10">
      <c r="A1601" t="n">
        <v>16820</v>
      </c>
      <c r="B1601" s="59" t="n">
        <v>45</v>
      </c>
      <c r="C1601" s="7" t="n">
        <v>4</v>
      </c>
      <c r="D1601" s="7" t="n">
        <v>3</v>
      </c>
      <c r="E1601" s="7" t="n">
        <v>350.899993896484</v>
      </c>
      <c r="F1601" s="7" t="n">
        <v>233.149993896484</v>
      </c>
      <c r="G1601" s="7" t="n">
        <v>356</v>
      </c>
      <c r="H1601" s="7" t="n">
        <v>6000</v>
      </c>
      <c r="I1601" s="7" t="n">
        <v>1</v>
      </c>
    </row>
    <row r="1602" spans="1:10">
      <c r="A1602" t="s">
        <v>4</v>
      </c>
      <c r="B1602" s="4" t="s">
        <v>5</v>
      </c>
      <c r="C1602" s="4" t="s">
        <v>14</v>
      </c>
      <c r="D1602" s="4" t="s">
        <v>14</v>
      </c>
      <c r="E1602" s="4" t="s">
        <v>20</v>
      </c>
      <c r="F1602" s="4" t="s">
        <v>10</v>
      </c>
    </row>
    <row r="1603" spans="1:10">
      <c r="A1603" t="n">
        <v>16838</v>
      </c>
      <c r="B1603" s="59" t="n">
        <v>45</v>
      </c>
      <c r="C1603" s="7" t="n">
        <v>5</v>
      </c>
      <c r="D1603" s="7" t="n">
        <v>3</v>
      </c>
      <c r="E1603" s="7" t="n">
        <v>2</v>
      </c>
      <c r="F1603" s="7" t="n">
        <v>6000</v>
      </c>
    </row>
    <row r="1604" spans="1:10">
      <c r="A1604" t="s">
        <v>4</v>
      </c>
      <c r="B1604" s="4" t="s">
        <v>5</v>
      </c>
      <c r="C1604" s="4" t="s">
        <v>10</v>
      </c>
      <c r="D1604" s="4" t="s">
        <v>10</v>
      </c>
      <c r="E1604" s="4" t="s">
        <v>20</v>
      </c>
      <c r="F1604" s="4" t="s">
        <v>20</v>
      </c>
      <c r="G1604" s="4" t="s">
        <v>20</v>
      </c>
      <c r="H1604" s="4" t="s">
        <v>20</v>
      </c>
      <c r="I1604" s="4" t="s">
        <v>14</v>
      </c>
      <c r="J1604" s="4" t="s">
        <v>10</v>
      </c>
    </row>
    <row r="1605" spans="1:10">
      <c r="A1605" t="n">
        <v>16847</v>
      </c>
      <c r="B1605" s="61" t="n">
        <v>55</v>
      </c>
      <c r="C1605" s="7" t="n">
        <v>0</v>
      </c>
      <c r="D1605" s="7" t="n">
        <v>65533</v>
      </c>
      <c r="E1605" s="7" t="n">
        <v>-10.5</v>
      </c>
      <c r="F1605" s="7" t="n">
        <v>1</v>
      </c>
      <c r="G1605" s="7" t="n">
        <v>-22.0499992370605</v>
      </c>
      <c r="H1605" s="7" t="n">
        <v>3.29999995231628</v>
      </c>
      <c r="I1605" s="7" t="n">
        <v>2</v>
      </c>
      <c r="J1605" s="7" t="n">
        <v>0</v>
      </c>
    </row>
    <row r="1606" spans="1:10">
      <c r="A1606" t="s">
        <v>4</v>
      </c>
      <c r="B1606" s="4" t="s">
        <v>5</v>
      </c>
      <c r="C1606" s="4" t="s">
        <v>14</v>
      </c>
      <c r="D1606" s="16" t="s">
        <v>25</v>
      </c>
      <c r="E1606" s="4" t="s">
        <v>5</v>
      </c>
      <c r="F1606" s="4" t="s">
        <v>14</v>
      </c>
      <c r="G1606" s="4" t="s">
        <v>10</v>
      </c>
      <c r="H1606" s="16" t="s">
        <v>26</v>
      </c>
      <c r="I1606" s="4" t="s">
        <v>14</v>
      </c>
      <c r="J1606" s="4" t="s">
        <v>19</v>
      </c>
    </row>
    <row r="1607" spans="1:10">
      <c r="A1607" t="n">
        <v>16871</v>
      </c>
      <c r="B1607" s="11" t="n">
        <v>5</v>
      </c>
      <c r="C1607" s="7" t="n">
        <v>28</v>
      </c>
      <c r="D1607" s="16" t="s">
        <v>3</v>
      </c>
      <c r="E1607" s="50" t="n">
        <v>64</v>
      </c>
      <c r="F1607" s="7" t="n">
        <v>5</v>
      </c>
      <c r="G1607" s="7" t="n">
        <v>5</v>
      </c>
      <c r="H1607" s="16" t="s">
        <v>3</v>
      </c>
      <c r="I1607" s="7" t="n">
        <v>1</v>
      </c>
      <c r="J1607" s="12" t="n">
        <f t="normal" ca="1">A1611</f>
        <v>0</v>
      </c>
    </row>
    <row r="1608" spans="1:10">
      <c r="A1608" t="s">
        <v>4</v>
      </c>
      <c r="B1608" s="4" t="s">
        <v>5</v>
      </c>
      <c r="C1608" s="4" t="s">
        <v>10</v>
      </c>
      <c r="D1608" s="4" t="s">
        <v>9</v>
      </c>
    </row>
    <row r="1609" spans="1:10">
      <c r="A1609" t="n">
        <v>16882</v>
      </c>
      <c r="B1609" s="44" t="n">
        <v>43</v>
      </c>
      <c r="C1609" s="7" t="n">
        <v>7032</v>
      </c>
      <c r="D1609" s="7" t="n">
        <v>1</v>
      </c>
    </row>
    <row r="1610" spans="1:10">
      <c r="A1610" t="s">
        <v>4</v>
      </c>
      <c r="B1610" s="4" t="s">
        <v>5</v>
      </c>
      <c r="C1610" s="4" t="s">
        <v>10</v>
      </c>
      <c r="D1610" s="4" t="s">
        <v>10</v>
      </c>
      <c r="E1610" s="4" t="s">
        <v>20</v>
      </c>
      <c r="F1610" s="4" t="s">
        <v>20</v>
      </c>
      <c r="G1610" s="4" t="s">
        <v>20</v>
      </c>
      <c r="H1610" s="4" t="s">
        <v>20</v>
      </c>
      <c r="I1610" s="4" t="s">
        <v>14</v>
      </c>
      <c r="J1610" s="4" t="s">
        <v>10</v>
      </c>
    </row>
    <row r="1611" spans="1:10">
      <c r="A1611" t="n">
        <v>16889</v>
      </c>
      <c r="B1611" s="61" t="n">
        <v>55</v>
      </c>
      <c r="C1611" s="7" t="n">
        <v>2</v>
      </c>
      <c r="D1611" s="7" t="n">
        <v>65533</v>
      </c>
      <c r="E1611" s="7" t="n">
        <v>-11.3500003814697</v>
      </c>
      <c r="F1611" s="7" t="n">
        <v>1</v>
      </c>
      <c r="G1611" s="7" t="n">
        <v>-23.3999996185303</v>
      </c>
      <c r="H1611" s="7" t="n">
        <v>3.29999995231628</v>
      </c>
      <c r="I1611" s="7" t="n">
        <v>2</v>
      </c>
      <c r="J1611" s="7" t="n">
        <v>0</v>
      </c>
    </row>
    <row r="1612" spans="1:10">
      <c r="A1612" t="s">
        <v>4</v>
      </c>
      <c r="B1612" s="4" t="s">
        <v>5</v>
      </c>
      <c r="C1612" s="4" t="s">
        <v>10</v>
      </c>
    </row>
    <row r="1613" spans="1:10">
      <c r="A1613" t="n">
        <v>16913</v>
      </c>
      <c r="B1613" s="25" t="n">
        <v>16</v>
      </c>
      <c r="C1613" s="7" t="n">
        <v>30</v>
      </c>
    </row>
    <row r="1614" spans="1:10">
      <c r="A1614" t="s">
        <v>4</v>
      </c>
      <c r="B1614" s="4" t="s">
        <v>5</v>
      </c>
      <c r="C1614" s="4" t="s">
        <v>10</v>
      </c>
      <c r="D1614" s="4" t="s">
        <v>10</v>
      </c>
      <c r="E1614" s="4" t="s">
        <v>20</v>
      </c>
      <c r="F1614" s="4" t="s">
        <v>20</v>
      </c>
      <c r="G1614" s="4" t="s">
        <v>20</v>
      </c>
      <c r="H1614" s="4" t="s">
        <v>20</v>
      </c>
      <c r="I1614" s="4" t="s">
        <v>14</v>
      </c>
      <c r="J1614" s="4" t="s">
        <v>10</v>
      </c>
    </row>
    <row r="1615" spans="1:10">
      <c r="A1615" t="n">
        <v>16916</v>
      </c>
      <c r="B1615" s="61" t="n">
        <v>55</v>
      </c>
      <c r="C1615" s="7" t="n">
        <v>11</v>
      </c>
      <c r="D1615" s="7" t="n">
        <v>65533</v>
      </c>
      <c r="E1615" s="7" t="n">
        <v>-11.3500003814697</v>
      </c>
      <c r="F1615" s="7" t="n">
        <v>1</v>
      </c>
      <c r="G1615" s="7" t="n">
        <v>-20.8500003814697</v>
      </c>
      <c r="H1615" s="7" t="n">
        <v>3.29999995231628</v>
      </c>
      <c r="I1615" s="7" t="n">
        <v>2</v>
      </c>
      <c r="J1615" s="7" t="n">
        <v>0</v>
      </c>
    </row>
    <row r="1616" spans="1:10">
      <c r="A1616" t="s">
        <v>4</v>
      </c>
      <c r="B1616" s="4" t="s">
        <v>5</v>
      </c>
      <c r="C1616" s="4" t="s">
        <v>10</v>
      </c>
    </row>
    <row r="1617" spans="1:10">
      <c r="A1617" t="n">
        <v>16940</v>
      </c>
      <c r="B1617" s="25" t="n">
        <v>16</v>
      </c>
      <c r="C1617" s="7" t="n">
        <v>30</v>
      </c>
    </row>
    <row r="1618" spans="1:10">
      <c r="A1618" t="s">
        <v>4</v>
      </c>
      <c r="B1618" s="4" t="s">
        <v>5</v>
      </c>
      <c r="C1618" s="4" t="s">
        <v>10</v>
      </c>
      <c r="D1618" s="4" t="s">
        <v>10</v>
      </c>
      <c r="E1618" s="4" t="s">
        <v>20</v>
      </c>
      <c r="F1618" s="4" t="s">
        <v>20</v>
      </c>
      <c r="G1618" s="4" t="s">
        <v>20</v>
      </c>
      <c r="H1618" s="4" t="s">
        <v>20</v>
      </c>
      <c r="I1618" s="4" t="s">
        <v>14</v>
      </c>
      <c r="J1618" s="4" t="s">
        <v>10</v>
      </c>
    </row>
    <row r="1619" spans="1:10">
      <c r="A1619" t="n">
        <v>16943</v>
      </c>
      <c r="B1619" s="61" t="n">
        <v>55</v>
      </c>
      <c r="C1619" s="7" t="n">
        <v>61491</v>
      </c>
      <c r="D1619" s="7" t="n">
        <v>65533</v>
      </c>
      <c r="E1619" s="7" t="n">
        <v>-12.0500001907349</v>
      </c>
      <c r="F1619" s="7" t="n">
        <v>1</v>
      </c>
      <c r="G1619" s="7" t="n">
        <v>-22.0699996948242</v>
      </c>
      <c r="H1619" s="7" t="n">
        <v>3.29999995231628</v>
      </c>
      <c r="I1619" s="7" t="n">
        <v>2</v>
      </c>
      <c r="J1619" s="7" t="n">
        <v>0</v>
      </c>
    </row>
    <row r="1620" spans="1:10">
      <c r="A1620" t="s">
        <v>4</v>
      </c>
      <c r="B1620" s="4" t="s">
        <v>5</v>
      </c>
      <c r="C1620" s="4" t="s">
        <v>10</v>
      </c>
    </row>
    <row r="1621" spans="1:10">
      <c r="A1621" t="n">
        <v>16967</v>
      </c>
      <c r="B1621" s="25" t="n">
        <v>16</v>
      </c>
      <c r="C1621" s="7" t="n">
        <v>30</v>
      </c>
    </row>
    <row r="1622" spans="1:10">
      <c r="A1622" t="s">
        <v>4</v>
      </c>
      <c r="B1622" s="4" t="s">
        <v>5</v>
      </c>
      <c r="C1622" s="4" t="s">
        <v>10</v>
      </c>
      <c r="D1622" s="4" t="s">
        <v>10</v>
      </c>
      <c r="E1622" s="4" t="s">
        <v>20</v>
      </c>
      <c r="F1622" s="4" t="s">
        <v>20</v>
      </c>
      <c r="G1622" s="4" t="s">
        <v>20</v>
      </c>
      <c r="H1622" s="4" t="s">
        <v>20</v>
      </c>
      <c r="I1622" s="4" t="s">
        <v>14</v>
      </c>
      <c r="J1622" s="4" t="s">
        <v>10</v>
      </c>
    </row>
    <row r="1623" spans="1:10">
      <c r="A1623" t="n">
        <v>16970</v>
      </c>
      <c r="B1623" s="61" t="n">
        <v>55</v>
      </c>
      <c r="C1623" s="7" t="n">
        <v>61492</v>
      </c>
      <c r="D1623" s="7" t="n">
        <v>65533</v>
      </c>
      <c r="E1623" s="7" t="n">
        <v>-13</v>
      </c>
      <c r="F1623" s="7" t="n">
        <v>1</v>
      </c>
      <c r="G1623" s="7" t="n">
        <v>-21.6000003814697</v>
      </c>
      <c r="H1623" s="7" t="n">
        <v>3.29999995231628</v>
      </c>
      <c r="I1623" s="7" t="n">
        <v>2</v>
      </c>
      <c r="J1623" s="7" t="n">
        <v>0</v>
      </c>
    </row>
    <row r="1624" spans="1:10">
      <c r="A1624" t="s">
        <v>4</v>
      </c>
      <c r="B1624" s="4" t="s">
        <v>5</v>
      </c>
      <c r="C1624" s="4" t="s">
        <v>10</v>
      </c>
    </row>
    <row r="1625" spans="1:10">
      <c r="A1625" t="n">
        <v>16994</v>
      </c>
      <c r="B1625" s="25" t="n">
        <v>16</v>
      </c>
      <c r="C1625" s="7" t="n">
        <v>30</v>
      </c>
    </row>
    <row r="1626" spans="1:10">
      <c r="A1626" t="s">
        <v>4</v>
      </c>
      <c r="B1626" s="4" t="s">
        <v>5</v>
      </c>
      <c r="C1626" s="4" t="s">
        <v>10</v>
      </c>
      <c r="D1626" s="4" t="s">
        <v>10</v>
      </c>
      <c r="E1626" s="4" t="s">
        <v>20</v>
      </c>
      <c r="F1626" s="4" t="s">
        <v>20</v>
      </c>
      <c r="G1626" s="4" t="s">
        <v>20</v>
      </c>
      <c r="H1626" s="4" t="s">
        <v>20</v>
      </c>
      <c r="I1626" s="4" t="s">
        <v>14</v>
      </c>
      <c r="J1626" s="4" t="s">
        <v>10</v>
      </c>
    </row>
    <row r="1627" spans="1:10">
      <c r="A1627" t="n">
        <v>16997</v>
      </c>
      <c r="B1627" s="61" t="n">
        <v>55</v>
      </c>
      <c r="C1627" s="7" t="n">
        <v>61493</v>
      </c>
      <c r="D1627" s="7" t="n">
        <v>65533</v>
      </c>
      <c r="E1627" s="7" t="n">
        <v>-12.9499998092651</v>
      </c>
      <c r="F1627" s="7" t="n">
        <v>1</v>
      </c>
      <c r="G1627" s="7" t="n">
        <v>-23.1499996185303</v>
      </c>
      <c r="H1627" s="7" t="n">
        <v>3.29999995231628</v>
      </c>
      <c r="I1627" s="7" t="n">
        <v>2</v>
      </c>
      <c r="J1627" s="7" t="n">
        <v>0</v>
      </c>
    </row>
    <row r="1628" spans="1:10">
      <c r="A1628" t="s">
        <v>4</v>
      </c>
      <c r="B1628" s="4" t="s">
        <v>5</v>
      </c>
      <c r="C1628" s="4" t="s">
        <v>10</v>
      </c>
      <c r="D1628" s="4" t="s">
        <v>14</v>
      </c>
      <c r="E1628" s="4" t="s">
        <v>14</v>
      </c>
      <c r="F1628" s="4" t="s">
        <v>6</v>
      </c>
    </row>
    <row r="1629" spans="1:10">
      <c r="A1629" t="n">
        <v>17021</v>
      </c>
      <c r="B1629" s="45" t="n">
        <v>20</v>
      </c>
      <c r="C1629" s="7" t="n">
        <v>0</v>
      </c>
      <c r="D1629" s="7" t="n">
        <v>3</v>
      </c>
      <c r="E1629" s="7" t="n">
        <v>11</v>
      </c>
      <c r="F1629" s="7" t="s">
        <v>223</v>
      </c>
    </row>
    <row r="1630" spans="1:10">
      <c r="A1630" t="s">
        <v>4</v>
      </c>
      <c r="B1630" s="4" t="s">
        <v>5</v>
      </c>
      <c r="C1630" s="4" t="s">
        <v>10</v>
      </c>
      <c r="D1630" s="4" t="s">
        <v>14</v>
      </c>
      <c r="E1630" s="4" t="s">
        <v>14</v>
      </c>
      <c r="F1630" s="4" t="s">
        <v>6</v>
      </c>
    </row>
    <row r="1631" spans="1:10">
      <c r="A1631" t="n">
        <v>17049</v>
      </c>
      <c r="B1631" s="45" t="n">
        <v>20</v>
      </c>
      <c r="C1631" s="7" t="n">
        <v>2</v>
      </c>
      <c r="D1631" s="7" t="n">
        <v>3</v>
      </c>
      <c r="E1631" s="7" t="n">
        <v>11</v>
      </c>
      <c r="F1631" s="7" t="s">
        <v>223</v>
      </c>
    </row>
    <row r="1632" spans="1:10">
      <c r="A1632" t="s">
        <v>4</v>
      </c>
      <c r="B1632" s="4" t="s">
        <v>5</v>
      </c>
      <c r="C1632" s="4" t="s">
        <v>10</v>
      </c>
      <c r="D1632" s="4" t="s">
        <v>14</v>
      </c>
      <c r="E1632" s="4" t="s">
        <v>14</v>
      </c>
      <c r="F1632" s="4" t="s">
        <v>6</v>
      </c>
    </row>
    <row r="1633" spans="1:10">
      <c r="A1633" t="n">
        <v>17077</v>
      </c>
      <c r="B1633" s="45" t="n">
        <v>20</v>
      </c>
      <c r="C1633" s="7" t="n">
        <v>11</v>
      </c>
      <c r="D1633" s="7" t="n">
        <v>3</v>
      </c>
      <c r="E1633" s="7" t="n">
        <v>11</v>
      </c>
      <c r="F1633" s="7" t="s">
        <v>223</v>
      </c>
    </row>
    <row r="1634" spans="1:10">
      <c r="A1634" t="s">
        <v>4</v>
      </c>
      <c r="B1634" s="4" t="s">
        <v>5</v>
      </c>
      <c r="C1634" s="4" t="s">
        <v>10</v>
      </c>
      <c r="D1634" s="4" t="s">
        <v>14</v>
      </c>
      <c r="E1634" s="4" t="s">
        <v>14</v>
      </c>
      <c r="F1634" s="4" t="s">
        <v>6</v>
      </c>
    </row>
    <row r="1635" spans="1:10">
      <c r="A1635" t="n">
        <v>17105</v>
      </c>
      <c r="B1635" s="45" t="n">
        <v>20</v>
      </c>
      <c r="C1635" s="7" t="n">
        <v>61491</v>
      </c>
      <c r="D1635" s="7" t="n">
        <v>3</v>
      </c>
      <c r="E1635" s="7" t="n">
        <v>11</v>
      </c>
      <c r="F1635" s="7" t="s">
        <v>223</v>
      </c>
    </row>
    <row r="1636" spans="1:10">
      <c r="A1636" t="s">
        <v>4</v>
      </c>
      <c r="B1636" s="4" t="s">
        <v>5</v>
      </c>
      <c r="C1636" s="4" t="s">
        <v>10</v>
      </c>
      <c r="D1636" s="4" t="s">
        <v>14</v>
      </c>
      <c r="E1636" s="4" t="s">
        <v>14</v>
      </c>
      <c r="F1636" s="4" t="s">
        <v>6</v>
      </c>
    </row>
    <row r="1637" spans="1:10">
      <c r="A1637" t="n">
        <v>17133</v>
      </c>
      <c r="B1637" s="45" t="n">
        <v>20</v>
      </c>
      <c r="C1637" s="7" t="n">
        <v>61492</v>
      </c>
      <c r="D1637" s="7" t="n">
        <v>3</v>
      </c>
      <c r="E1637" s="7" t="n">
        <v>11</v>
      </c>
      <c r="F1637" s="7" t="s">
        <v>223</v>
      </c>
    </row>
    <row r="1638" spans="1:10">
      <c r="A1638" t="s">
        <v>4</v>
      </c>
      <c r="B1638" s="4" t="s">
        <v>5</v>
      </c>
      <c r="C1638" s="4" t="s">
        <v>10</v>
      </c>
      <c r="D1638" s="4" t="s">
        <v>14</v>
      </c>
      <c r="E1638" s="4" t="s">
        <v>14</v>
      </c>
      <c r="F1638" s="4" t="s">
        <v>6</v>
      </c>
    </row>
    <row r="1639" spans="1:10">
      <c r="A1639" t="n">
        <v>17161</v>
      </c>
      <c r="B1639" s="45" t="n">
        <v>20</v>
      </c>
      <c r="C1639" s="7" t="n">
        <v>61493</v>
      </c>
      <c r="D1639" s="7" t="n">
        <v>3</v>
      </c>
      <c r="E1639" s="7" t="n">
        <v>11</v>
      </c>
      <c r="F1639" s="7" t="s">
        <v>223</v>
      </c>
    </row>
    <row r="1640" spans="1:10">
      <c r="A1640" t="s">
        <v>4</v>
      </c>
      <c r="B1640" s="4" t="s">
        <v>5</v>
      </c>
      <c r="C1640" s="4" t="s">
        <v>14</v>
      </c>
      <c r="D1640" s="4" t="s">
        <v>10</v>
      </c>
    </row>
    <row r="1641" spans="1:10">
      <c r="A1641" t="n">
        <v>17189</v>
      </c>
      <c r="B1641" s="36" t="n">
        <v>58</v>
      </c>
      <c r="C1641" s="7" t="n">
        <v>255</v>
      </c>
      <c r="D1641" s="7" t="n">
        <v>0</v>
      </c>
    </row>
    <row r="1642" spans="1:10">
      <c r="A1642" t="s">
        <v>4</v>
      </c>
      <c r="B1642" s="4" t="s">
        <v>5</v>
      </c>
      <c r="C1642" s="4" t="s">
        <v>10</v>
      </c>
      <c r="D1642" s="4" t="s">
        <v>14</v>
      </c>
    </row>
    <row r="1643" spans="1:10">
      <c r="A1643" t="n">
        <v>17193</v>
      </c>
      <c r="B1643" s="65" t="n">
        <v>67</v>
      </c>
      <c r="C1643" s="7" t="n">
        <v>0</v>
      </c>
      <c r="D1643" s="7" t="n">
        <v>3</v>
      </c>
    </row>
    <row r="1644" spans="1:10">
      <c r="A1644" t="s">
        <v>4</v>
      </c>
      <c r="B1644" s="4" t="s">
        <v>5</v>
      </c>
      <c r="C1644" s="4" t="s">
        <v>10</v>
      </c>
      <c r="D1644" s="4" t="s">
        <v>14</v>
      </c>
    </row>
    <row r="1645" spans="1:10">
      <c r="A1645" t="n">
        <v>17197</v>
      </c>
      <c r="B1645" s="65" t="n">
        <v>67</v>
      </c>
      <c r="C1645" s="7" t="n">
        <v>2</v>
      </c>
      <c r="D1645" s="7" t="n">
        <v>3</v>
      </c>
    </row>
    <row r="1646" spans="1:10">
      <c r="A1646" t="s">
        <v>4</v>
      </c>
      <c r="B1646" s="4" t="s">
        <v>5</v>
      </c>
      <c r="C1646" s="4" t="s">
        <v>10</v>
      </c>
      <c r="D1646" s="4" t="s">
        <v>14</v>
      </c>
    </row>
    <row r="1647" spans="1:10">
      <c r="A1647" t="n">
        <v>17201</v>
      </c>
      <c r="B1647" s="65" t="n">
        <v>67</v>
      </c>
      <c r="C1647" s="7" t="n">
        <v>11</v>
      </c>
      <c r="D1647" s="7" t="n">
        <v>3</v>
      </c>
    </row>
    <row r="1648" spans="1:10">
      <c r="A1648" t="s">
        <v>4</v>
      </c>
      <c r="B1648" s="4" t="s">
        <v>5</v>
      </c>
      <c r="C1648" s="4" t="s">
        <v>10</v>
      </c>
      <c r="D1648" s="4" t="s">
        <v>14</v>
      </c>
    </row>
    <row r="1649" spans="1:6">
      <c r="A1649" t="n">
        <v>17205</v>
      </c>
      <c r="B1649" s="65" t="n">
        <v>67</v>
      </c>
      <c r="C1649" s="7" t="n">
        <v>61491</v>
      </c>
      <c r="D1649" s="7" t="n">
        <v>3</v>
      </c>
    </row>
    <row r="1650" spans="1:6">
      <c r="A1650" t="s">
        <v>4</v>
      </c>
      <c r="B1650" s="4" t="s">
        <v>5</v>
      </c>
      <c r="C1650" s="4" t="s">
        <v>10</v>
      </c>
      <c r="D1650" s="4" t="s">
        <v>14</v>
      </c>
    </row>
    <row r="1651" spans="1:6">
      <c r="A1651" t="n">
        <v>17209</v>
      </c>
      <c r="B1651" s="65" t="n">
        <v>67</v>
      </c>
      <c r="C1651" s="7" t="n">
        <v>61492</v>
      </c>
      <c r="D1651" s="7" t="n">
        <v>3</v>
      </c>
    </row>
    <row r="1652" spans="1:6">
      <c r="A1652" t="s">
        <v>4</v>
      </c>
      <c r="B1652" s="4" t="s">
        <v>5</v>
      </c>
      <c r="C1652" s="4" t="s">
        <v>10</v>
      </c>
      <c r="D1652" s="4" t="s">
        <v>14</v>
      </c>
    </row>
    <row r="1653" spans="1:6">
      <c r="A1653" t="n">
        <v>17213</v>
      </c>
      <c r="B1653" s="65" t="n">
        <v>67</v>
      </c>
      <c r="C1653" s="7" t="n">
        <v>61493</v>
      </c>
      <c r="D1653" s="7" t="n">
        <v>3</v>
      </c>
    </row>
    <row r="1654" spans="1:6">
      <c r="A1654" t="s">
        <v>4</v>
      </c>
      <c r="B1654" s="4" t="s">
        <v>5</v>
      </c>
      <c r="C1654" s="4" t="s">
        <v>14</v>
      </c>
      <c r="D1654" s="4" t="s">
        <v>10</v>
      </c>
    </row>
    <row r="1655" spans="1:6">
      <c r="A1655" t="n">
        <v>17217</v>
      </c>
      <c r="B1655" s="59" t="n">
        <v>45</v>
      </c>
      <c r="C1655" s="7" t="n">
        <v>7</v>
      </c>
      <c r="D1655" s="7" t="n">
        <v>255</v>
      </c>
    </row>
    <row r="1656" spans="1:6">
      <c r="A1656" t="s">
        <v>4</v>
      </c>
      <c r="B1656" s="4" t="s">
        <v>5</v>
      </c>
      <c r="C1656" s="4" t="s">
        <v>10</v>
      </c>
    </row>
    <row r="1657" spans="1:6">
      <c r="A1657" t="n">
        <v>17221</v>
      </c>
      <c r="B1657" s="25" t="n">
        <v>16</v>
      </c>
      <c r="C1657" s="7" t="n">
        <v>500</v>
      </c>
    </row>
    <row r="1658" spans="1:6">
      <c r="A1658" t="s">
        <v>4</v>
      </c>
      <c r="B1658" s="4" t="s">
        <v>5</v>
      </c>
      <c r="C1658" s="4" t="s">
        <v>14</v>
      </c>
      <c r="D1658" s="4" t="s">
        <v>10</v>
      </c>
      <c r="E1658" s="4" t="s">
        <v>20</v>
      </c>
    </row>
    <row r="1659" spans="1:6">
      <c r="A1659" t="n">
        <v>17224</v>
      </c>
      <c r="B1659" s="36" t="n">
        <v>58</v>
      </c>
      <c r="C1659" s="7" t="n">
        <v>101</v>
      </c>
      <c r="D1659" s="7" t="n">
        <v>300</v>
      </c>
      <c r="E1659" s="7" t="n">
        <v>1</v>
      </c>
    </row>
    <row r="1660" spans="1:6">
      <c r="A1660" t="s">
        <v>4</v>
      </c>
      <c r="B1660" s="4" t="s">
        <v>5</v>
      </c>
      <c r="C1660" s="4" t="s">
        <v>14</v>
      </c>
      <c r="D1660" s="4" t="s">
        <v>10</v>
      </c>
    </row>
    <row r="1661" spans="1:6">
      <c r="A1661" t="n">
        <v>17232</v>
      </c>
      <c r="B1661" s="36" t="n">
        <v>58</v>
      </c>
      <c r="C1661" s="7" t="n">
        <v>254</v>
      </c>
      <c r="D1661" s="7" t="n">
        <v>0</v>
      </c>
    </row>
    <row r="1662" spans="1:6">
      <c r="A1662" t="s">
        <v>4</v>
      </c>
      <c r="B1662" s="4" t="s">
        <v>5</v>
      </c>
      <c r="C1662" s="4" t="s">
        <v>10</v>
      </c>
      <c r="D1662" s="4" t="s">
        <v>9</v>
      </c>
    </row>
    <row r="1663" spans="1:6">
      <c r="A1663" t="n">
        <v>17236</v>
      </c>
      <c r="B1663" s="44" t="n">
        <v>43</v>
      </c>
      <c r="C1663" s="7" t="n">
        <v>1629</v>
      </c>
      <c r="D1663" s="7" t="n">
        <v>1</v>
      </c>
    </row>
    <row r="1664" spans="1:6">
      <c r="A1664" t="s">
        <v>4</v>
      </c>
      <c r="B1664" s="4" t="s">
        <v>5</v>
      </c>
      <c r="C1664" s="4" t="s">
        <v>14</v>
      </c>
      <c r="D1664" s="4" t="s">
        <v>14</v>
      </c>
      <c r="E1664" s="4" t="s">
        <v>20</v>
      </c>
      <c r="F1664" s="4" t="s">
        <v>20</v>
      </c>
      <c r="G1664" s="4" t="s">
        <v>20</v>
      </c>
      <c r="H1664" s="4" t="s">
        <v>10</v>
      </c>
    </row>
    <row r="1665" spans="1:8">
      <c r="A1665" t="n">
        <v>17243</v>
      </c>
      <c r="B1665" s="59" t="n">
        <v>45</v>
      </c>
      <c r="C1665" s="7" t="n">
        <v>2</v>
      </c>
      <c r="D1665" s="7" t="n">
        <v>3</v>
      </c>
      <c r="E1665" s="7" t="n">
        <v>-4.71000003814697</v>
      </c>
      <c r="F1665" s="7" t="n">
        <v>2.39000010490417</v>
      </c>
      <c r="G1665" s="7" t="n">
        <v>-22.1900005340576</v>
      </c>
      <c r="H1665" s="7" t="n">
        <v>0</v>
      </c>
    </row>
    <row r="1666" spans="1:8">
      <c r="A1666" t="s">
        <v>4</v>
      </c>
      <c r="B1666" s="4" t="s">
        <v>5</v>
      </c>
      <c r="C1666" s="4" t="s">
        <v>14</v>
      </c>
      <c r="D1666" s="4" t="s">
        <v>14</v>
      </c>
      <c r="E1666" s="4" t="s">
        <v>20</v>
      </c>
      <c r="F1666" s="4" t="s">
        <v>20</v>
      </c>
      <c r="G1666" s="4" t="s">
        <v>20</v>
      </c>
      <c r="H1666" s="4" t="s">
        <v>10</v>
      </c>
      <c r="I1666" s="4" t="s">
        <v>14</v>
      </c>
    </row>
    <row r="1667" spans="1:8">
      <c r="A1667" t="n">
        <v>17260</v>
      </c>
      <c r="B1667" s="59" t="n">
        <v>45</v>
      </c>
      <c r="C1667" s="7" t="n">
        <v>4</v>
      </c>
      <c r="D1667" s="7" t="n">
        <v>3</v>
      </c>
      <c r="E1667" s="7" t="n">
        <v>13.8000001907349</v>
      </c>
      <c r="F1667" s="7" t="n">
        <v>299.279998779297</v>
      </c>
      <c r="G1667" s="7" t="n">
        <v>356</v>
      </c>
      <c r="H1667" s="7" t="n">
        <v>0</v>
      </c>
      <c r="I1667" s="7" t="n">
        <v>0</v>
      </c>
    </row>
    <row r="1668" spans="1:8">
      <c r="A1668" t="s">
        <v>4</v>
      </c>
      <c r="B1668" s="4" t="s">
        <v>5</v>
      </c>
      <c r="C1668" s="4" t="s">
        <v>14</v>
      </c>
      <c r="D1668" s="4" t="s">
        <v>14</v>
      </c>
      <c r="E1668" s="4" t="s">
        <v>20</v>
      </c>
      <c r="F1668" s="4" t="s">
        <v>10</v>
      </c>
    </row>
    <row r="1669" spans="1:8">
      <c r="A1669" t="n">
        <v>17278</v>
      </c>
      <c r="B1669" s="59" t="n">
        <v>45</v>
      </c>
      <c r="C1669" s="7" t="n">
        <v>5</v>
      </c>
      <c r="D1669" s="7" t="n">
        <v>3</v>
      </c>
      <c r="E1669" s="7" t="n">
        <v>1.20000004768372</v>
      </c>
      <c r="F1669" s="7" t="n">
        <v>0</v>
      </c>
    </row>
    <row r="1670" spans="1:8">
      <c r="A1670" t="s">
        <v>4</v>
      </c>
      <c r="B1670" s="4" t="s">
        <v>5</v>
      </c>
      <c r="C1670" s="4" t="s">
        <v>14</v>
      </c>
      <c r="D1670" s="4" t="s">
        <v>14</v>
      </c>
      <c r="E1670" s="4" t="s">
        <v>20</v>
      </c>
      <c r="F1670" s="4" t="s">
        <v>10</v>
      </c>
    </row>
    <row r="1671" spans="1:8">
      <c r="A1671" t="n">
        <v>17287</v>
      </c>
      <c r="B1671" s="59" t="n">
        <v>45</v>
      </c>
      <c r="C1671" s="7" t="n">
        <v>11</v>
      </c>
      <c r="D1671" s="7" t="n">
        <v>3</v>
      </c>
      <c r="E1671" s="7" t="n">
        <v>28.7999992370605</v>
      </c>
      <c r="F1671" s="7" t="n">
        <v>0</v>
      </c>
    </row>
    <row r="1672" spans="1:8">
      <c r="A1672" t="s">
        <v>4</v>
      </c>
      <c r="B1672" s="4" t="s">
        <v>5</v>
      </c>
      <c r="C1672" s="4" t="s">
        <v>14</v>
      </c>
      <c r="D1672" s="4" t="s">
        <v>14</v>
      </c>
      <c r="E1672" s="4" t="s">
        <v>20</v>
      </c>
      <c r="F1672" s="4" t="s">
        <v>20</v>
      </c>
      <c r="G1672" s="4" t="s">
        <v>20</v>
      </c>
      <c r="H1672" s="4" t="s">
        <v>10</v>
      </c>
    </row>
    <row r="1673" spans="1:8">
      <c r="A1673" t="n">
        <v>17296</v>
      </c>
      <c r="B1673" s="59" t="n">
        <v>45</v>
      </c>
      <c r="C1673" s="7" t="n">
        <v>2</v>
      </c>
      <c r="D1673" s="7" t="n">
        <v>3</v>
      </c>
      <c r="E1673" s="7" t="n">
        <v>-4.71000003814697</v>
      </c>
      <c r="F1673" s="7" t="n">
        <v>2.36999988555908</v>
      </c>
      <c r="G1673" s="7" t="n">
        <v>-22.1900005340576</v>
      </c>
      <c r="H1673" s="7" t="n">
        <v>6000</v>
      </c>
    </row>
    <row r="1674" spans="1:8">
      <c r="A1674" t="s">
        <v>4</v>
      </c>
      <c r="B1674" s="4" t="s">
        <v>5</v>
      </c>
      <c r="C1674" s="4" t="s">
        <v>14</v>
      </c>
      <c r="D1674" s="4" t="s">
        <v>14</v>
      </c>
      <c r="E1674" s="4" t="s">
        <v>20</v>
      </c>
      <c r="F1674" s="4" t="s">
        <v>20</v>
      </c>
      <c r="G1674" s="4" t="s">
        <v>20</v>
      </c>
      <c r="H1674" s="4" t="s">
        <v>10</v>
      </c>
      <c r="I1674" s="4" t="s">
        <v>14</v>
      </c>
    </row>
    <row r="1675" spans="1:8">
      <c r="A1675" t="n">
        <v>17313</v>
      </c>
      <c r="B1675" s="59" t="n">
        <v>45</v>
      </c>
      <c r="C1675" s="7" t="n">
        <v>4</v>
      </c>
      <c r="D1675" s="7" t="n">
        <v>3</v>
      </c>
      <c r="E1675" s="7" t="n">
        <v>356.010009765625</v>
      </c>
      <c r="F1675" s="7" t="n">
        <v>261.779998779297</v>
      </c>
      <c r="G1675" s="7" t="n">
        <v>356</v>
      </c>
      <c r="H1675" s="7" t="n">
        <v>6000</v>
      </c>
      <c r="I1675" s="7" t="n">
        <v>1</v>
      </c>
    </row>
    <row r="1676" spans="1:8">
      <c r="A1676" t="s">
        <v>4</v>
      </c>
      <c r="B1676" s="4" t="s">
        <v>5</v>
      </c>
      <c r="C1676" s="4" t="s">
        <v>14</v>
      </c>
      <c r="D1676" s="4" t="s">
        <v>14</v>
      </c>
      <c r="E1676" s="4" t="s">
        <v>20</v>
      </c>
      <c r="F1676" s="4" t="s">
        <v>10</v>
      </c>
    </row>
    <row r="1677" spans="1:8">
      <c r="A1677" t="n">
        <v>17331</v>
      </c>
      <c r="B1677" s="59" t="n">
        <v>45</v>
      </c>
      <c r="C1677" s="7" t="n">
        <v>5</v>
      </c>
      <c r="D1677" s="7" t="n">
        <v>3</v>
      </c>
      <c r="E1677" s="7" t="n">
        <v>1.20000004768372</v>
      </c>
      <c r="F1677" s="7" t="n">
        <v>6000</v>
      </c>
    </row>
    <row r="1678" spans="1:8">
      <c r="A1678" t="s">
        <v>4</v>
      </c>
      <c r="B1678" s="4" t="s">
        <v>5</v>
      </c>
      <c r="C1678" s="4" t="s">
        <v>14</v>
      </c>
      <c r="D1678" s="4" t="s">
        <v>14</v>
      </c>
      <c r="E1678" s="4" t="s">
        <v>20</v>
      </c>
      <c r="F1678" s="4" t="s">
        <v>10</v>
      </c>
    </row>
    <row r="1679" spans="1:8">
      <c r="A1679" t="n">
        <v>17340</v>
      </c>
      <c r="B1679" s="59" t="n">
        <v>45</v>
      </c>
      <c r="C1679" s="7" t="n">
        <v>11</v>
      </c>
      <c r="D1679" s="7" t="n">
        <v>3</v>
      </c>
      <c r="E1679" s="7" t="n">
        <v>28.7999992370605</v>
      </c>
      <c r="F1679" s="7" t="n">
        <v>6000</v>
      </c>
    </row>
    <row r="1680" spans="1:8">
      <c r="A1680" t="s">
        <v>4</v>
      </c>
      <c r="B1680" s="4" t="s">
        <v>5</v>
      </c>
      <c r="C1680" s="4" t="s">
        <v>14</v>
      </c>
      <c r="D1680" s="4" t="s">
        <v>10</v>
      </c>
      <c r="E1680" s="4" t="s">
        <v>6</v>
      </c>
      <c r="F1680" s="4" t="s">
        <v>6</v>
      </c>
      <c r="G1680" s="4" t="s">
        <v>6</v>
      </c>
      <c r="H1680" s="4" t="s">
        <v>6</v>
      </c>
    </row>
    <row r="1681" spans="1:9">
      <c r="A1681" t="n">
        <v>17349</v>
      </c>
      <c r="B1681" s="33" t="n">
        <v>51</v>
      </c>
      <c r="C1681" s="7" t="n">
        <v>3</v>
      </c>
      <c r="D1681" s="7" t="n">
        <v>7049</v>
      </c>
      <c r="E1681" s="7" t="s">
        <v>222</v>
      </c>
      <c r="F1681" s="7" t="s">
        <v>224</v>
      </c>
      <c r="G1681" s="7" t="s">
        <v>55</v>
      </c>
      <c r="H1681" s="7" t="s">
        <v>56</v>
      </c>
    </row>
    <row r="1682" spans="1:9">
      <c r="A1682" t="s">
        <v>4</v>
      </c>
      <c r="B1682" s="4" t="s">
        <v>5</v>
      </c>
      <c r="C1682" s="4" t="s">
        <v>14</v>
      </c>
      <c r="D1682" s="4" t="s">
        <v>10</v>
      </c>
    </row>
    <row r="1683" spans="1:9">
      <c r="A1683" t="n">
        <v>17362</v>
      </c>
      <c r="B1683" s="36" t="n">
        <v>58</v>
      </c>
      <c r="C1683" s="7" t="n">
        <v>255</v>
      </c>
      <c r="D1683" s="7" t="n">
        <v>0</v>
      </c>
    </row>
    <row r="1684" spans="1:9">
      <c r="A1684" t="s">
        <v>4</v>
      </c>
      <c r="B1684" s="4" t="s">
        <v>5</v>
      </c>
      <c r="C1684" s="4" t="s">
        <v>10</v>
      </c>
    </row>
    <row r="1685" spans="1:9">
      <c r="A1685" t="n">
        <v>17366</v>
      </c>
      <c r="B1685" s="25" t="n">
        <v>16</v>
      </c>
      <c r="C1685" s="7" t="n">
        <v>2000</v>
      </c>
    </row>
    <row r="1686" spans="1:9">
      <c r="A1686" t="s">
        <v>4</v>
      </c>
      <c r="B1686" s="4" t="s">
        <v>5</v>
      </c>
      <c r="C1686" s="4" t="s">
        <v>10</v>
      </c>
      <c r="D1686" s="4" t="s">
        <v>10</v>
      </c>
      <c r="E1686" s="4" t="s">
        <v>6</v>
      </c>
      <c r="F1686" s="4" t="s">
        <v>14</v>
      </c>
      <c r="G1686" s="4" t="s">
        <v>10</v>
      </c>
    </row>
    <row r="1687" spans="1:9">
      <c r="A1687" t="n">
        <v>17369</v>
      </c>
      <c r="B1687" s="66" t="n">
        <v>80</v>
      </c>
      <c r="C1687" s="7" t="n">
        <v>744</v>
      </c>
      <c r="D1687" s="7" t="n">
        <v>508</v>
      </c>
      <c r="E1687" s="7" t="s">
        <v>225</v>
      </c>
      <c r="F1687" s="7" t="n">
        <v>1</v>
      </c>
      <c r="G1687" s="7" t="n">
        <v>0</v>
      </c>
    </row>
    <row r="1688" spans="1:9">
      <c r="A1688" t="s">
        <v>4</v>
      </c>
      <c r="B1688" s="4" t="s">
        <v>5</v>
      </c>
      <c r="C1688" s="4" t="s">
        <v>10</v>
      </c>
    </row>
    <row r="1689" spans="1:9">
      <c r="A1689" t="n">
        <v>17387</v>
      </c>
      <c r="B1689" s="25" t="n">
        <v>16</v>
      </c>
      <c r="C1689" s="7" t="n">
        <v>4000</v>
      </c>
    </row>
    <row r="1690" spans="1:9">
      <c r="A1690" t="s">
        <v>4</v>
      </c>
      <c r="B1690" s="4" t="s">
        <v>5</v>
      </c>
      <c r="C1690" s="4" t="s">
        <v>14</v>
      </c>
      <c r="D1690" s="4" t="s">
        <v>10</v>
      </c>
    </row>
    <row r="1691" spans="1:9">
      <c r="A1691" t="n">
        <v>17390</v>
      </c>
      <c r="B1691" s="59" t="n">
        <v>45</v>
      </c>
      <c r="C1691" s="7" t="n">
        <v>7</v>
      </c>
      <c r="D1691" s="7" t="n">
        <v>255</v>
      </c>
    </row>
    <row r="1692" spans="1:9">
      <c r="A1692" t="s">
        <v>4</v>
      </c>
      <c r="B1692" s="4" t="s">
        <v>5</v>
      </c>
      <c r="C1692" s="4" t="s">
        <v>14</v>
      </c>
      <c r="D1692" s="4" t="s">
        <v>10</v>
      </c>
      <c r="E1692" s="4" t="s">
        <v>6</v>
      </c>
    </row>
    <row r="1693" spans="1:9">
      <c r="A1693" t="n">
        <v>17394</v>
      </c>
      <c r="B1693" s="33" t="n">
        <v>51</v>
      </c>
      <c r="C1693" s="7" t="n">
        <v>4</v>
      </c>
      <c r="D1693" s="7" t="n">
        <v>7049</v>
      </c>
      <c r="E1693" s="7" t="s">
        <v>161</v>
      </c>
    </row>
    <row r="1694" spans="1:9">
      <c r="A1694" t="s">
        <v>4</v>
      </c>
      <c r="B1694" s="4" t="s">
        <v>5</v>
      </c>
      <c r="C1694" s="4" t="s">
        <v>10</v>
      </c>
    </row>
    <row r="1695" spans="1:9">
      <c r="A1695" t="n">
        <v>17407</v>
      </c>
      <c r="B1695" s="25" t="n">
        <v>16</v>
      </c>
      <c r="C1695" s="7" t="n">
        <v>0</v>
      </c>
    </row>
    <row r="1696" spans="1:9">
      <c r="A1696" t="s">
        <v>4</v>
      </c>
      <c r="B1696" s="4" t="s">
        <v>5</v>
      </c>
      <c r="C1696" s="4" t="s">
        <v>10</v>
      </c>
      <c r="D1696" s="4" t="s">
        <v>14</v>
      </c>
      <c r="E1696" s="4" t="s">
        <v>9</v>
      </c>
      <c r="F1696" s="4" t="s">
        <v>39</v>
      </c>
      <c r="G1696" s="4" t="s">
        <v>14</v>
      </c>
      <c r="H1696" s="4" t="s">
        <v>14</v>
      </c>
    </row>
    <row r="1697" spans="1:8">
      <c r="A1697" t="n">
        <v>17410</v>
      </c>
      <c r="B1697" s="34" t="n">
        <v>26</v>
      </c>
      <c r="C1697" s="7" t="n">
        <v>7049</v>
      </c>
      <c r="D1697" s="7" t="n">
        <v>17</v>
      </c>
      <c r="E1697" s="7" t="n">
        <v>45301</v>
      </c>
      <c r="F1697" s="7" t="s">
        <v>226</v>
      </c>
      <c r="G1697" s="7" t="n">
        <v>2</v>
      </c>
      <c r="H1697" s="7" t="n">
        <v>0</v>
      </c>
    </row>
    <row r="1698" spans="1:8">
      <c r="A1698" t="s">
        <v>4</v>
      </c>
      <c r="B1698" s="4" t="s">
        <v>5</v>
      </c>
    </row>
    <row r="1699" spans="1:8">
      <c r="A1699" t="n">
        <v>17458</v>
      </c>
      <c r="B1699" s="29" t="n">
        <v>28</v>
      </c>
    </row>
    <row r="1700" spans="1:8">
      <c r="A1700" t="s">
        <v>4</v>
      </c>
      <c r="B1700" s="4" t="s">
        <v>5</v>
      </c>
      <c r="C1700" s="4" t="s">
        <v>14</v>
      </c>
      <c r="D1700" s="4" t="s">
        <v>10</v>
      </c>
      <c r="E1700" s="4" t="s">
        <v>10</v>
      </c>
      <c r="F1700" s="4" t="s">
        <v>14</v>
      </c>
    </row>
    <row r="1701" spans="1:8">
      <c r="A1701" t="n">
        <v>17459</v>
      </c>
      <c r="B1701" s="27" t="n">
        <v>25</v>
      </c>
      <c r="C1701" s="7" t="n">
        <v>1</v>
      </c>
      <c r="D1701" s="7" t="n">
        <v>260</v>
      </c>
      <c r="E1701" s="7" t="n">
        <v>640</v>
      </c>
      <c r="F1701" s="7" t="n">
        <v>2</v>
      </c>
    </row>
    <row r="1702" spans="1:8">
      <c r="A1702" t="s">
        <v>4</v>
      </c>
      <c r="B1702" s="4" t="s">
        <v>5</v>
      </c>
      <c r="C1702" s="4" t="s">
        <v>14</v>
      </c>
      <c r="D1702" s="4" t="s">
        <v>10</v>
      </c>
      <c r="E1702" s="4" t="s">
        <v>6</v>
      </c>
    </row>
    <row r="1703" spans="1:8">
      <c r="A1703" t="n">
        <v>17466</v>
      </c>
      <c r="B1703" s="33" t="n">
        <v>51</v>
      </c>
      <c r="C1703" s="7" t="n">
        <v>4</v>
      </c>
      <c r="D1703" s="7" t="n">
        <v>0</v>
      </c>
      <c r="E1703" s="7" t="s">
        <v>227</v>
      </c>
    </row>
    <row r="1704" spans="1:8">
      <c r="A1704" t="s">
        <v>4</v>
      </c>
      <c r="B1704" s="4" t="s">
        <v>5</v>
      </c>
      <c r="C1704" s="4" t="s">
        <v>10</v>
      </c>
    </row>
    <row r="1705" spans="1:8">
      <c r="A1705" t="n">
        <v>17479</v>
      </c>
      <c r="B1705" s="25" t="n">
        <v>16</v>
      </c>
      <c r="C1705" s="7" t="n">
        <v>0</v>
      </c>
    </row>
    <row r="1706" spans="1:8">
      <c r="A1706" t="s">
        <v>4</v>
      </c>
      <c r="B1706" s="4" t="s">
        <v>5</v>
      </c>
      <c r="C1706" s="4" t="s">
        <v>10</v>
      </c>
      <c r="D1706" s="4" t="s">
        <v>14</v>
      </c>
      <c r="E1706" s="4" t="s">
        <v>9</v>
      </c>
      <c r="F1706" s="4" t="s">
        <v>39</v>
      </c>
      <c r="G1706" s="4" t="s">
        <v>14</v>
      </c>
      <c r="H1706" s="4" t="s">
        <v>14</v>
      </c>
    </row>
    <row r="1707" spans="1:8">
      <c r="A1707" t="n">
        <v>17482</v>
      </c>
      <c r="B1707" s="34" t="n">
        <v>26</v>
      </c>
      <c r="C1707" s="7" t="n">
        <v>0</v>
      </c>
      <c r="D1707" s="7" t="n">
        <v>17</v>
      </c>
      <c r="E1707" s="7" t="n">
        <v>52852</v>
      </c>
      <c r="F1707" s="7" t="s">
        <v>228</v>
      </c>
      <c r="G1707" s="7" t="n">
        <v>2</v>
      </c>
      <c r="H1707" s="7" t="n">
        <v>0</v>
      </c>
    </row>
    <row r="1708" spans="1:8">
      <c r="A1708" t="s">
        <v>4</v>
      </c>
      <c r="B1708" s="4" t="s">
        <v>5</v>
      </c>
    </row>
    <row r="1709" spans="1:8">
      <c r="A1709" t="n">
        <v>17535</v>
      </c>
      <c r="B1709" s="29" t="n">
        <v>28</v>
      </c>
    </row>
    <row r="1710" spans="1:8">
      <c r="A1710" t="s">
        <v>4</v>
      </c>
      <c r="B1710" s="4" t="s">
        <v>5</v>
      </c>
      <c r="C1710" s="4" t="s">
        <v>14</v>
      </c>
      <c r="D1710" s="4" t="s">
        <v>10</v>
      </c>
      <c r="E1710" s="4" t="s">
        <v>10</v>
      </c>
      <c r="F1710" s="4" t="s">
        <v>14</v>
      </c>
    </row>
    <row r="1711" spans="1:8">
      <c r="A1711" t="n">
        <v>17536</v>
      </c>
      <c r="B1711" s="27" t="n">
        <v>25</v>
      </c>
      <c r="C1711" s="7" t="n">
        <v>1</v>
      </c>
      <c r="D1711" s="7" t="n">
        <v>65535</v>
      </c>
      <c r="E1711" s="7" t="n">
        <v>65535</v>
      </c>
      <c r="F1711" s="7" t="n">
        <v>0</v>
      </c>
    </row>
    <row r="1712" spans="1:8">
      <c r="A1712" t="s">
        <v>4</v>
      </c>
      <c r="B1712" s="4" t="s">
        <v>5</v>
      </c>
      <c r="C1712" s="4" t="s">
        <v>14</v>
      </c>
      <c r="D1712" s="4" t="s">
        <v>10</v>
      </c>
      <c r="E1712" s="4" t="s">
        <v>10</v>
      </c>
      <c r="F1712" s="4" t="s">
        <v>14</v>
      </c>
    </row>
    <row r="1713" spans="1:8">
      <c r="A1713" t="n">
        <v>17543</v>
      </c>
      <c r="B1713" s="27" t="n">
        <v>25</v>
      </c>
      <c r="C1713" s="7" t="n">
        <v>1</v>
      </c>
      <c r="D1713" s="7" t="n">
        <v>60</v>
      </c>
      <c r="E1713" s="7" t="n">
        <v>640</v>
      </c>
      <c r="F1713" s="7" t="n">
        <v>2</v>
      </c>
    </row>
    <row r="1714" spans="1:8">
      <c r="A1714" t="s">
        <v>4</v>
      </c>
      <c r="B1714" s="4" t="s">
        <v>5</v>
      </c>
      <c r="C1714" s="4" t="s">
        <v>14</v>
      </c>
      <c r="D1714" s="4" t="s">
        <v>10</v>
      </c>
      <c r="E1714" s="4" t="s">
        <v>6</v>
      </c>
    </row>
    <row r="1715" spans="1:8">
      <c r="A1715" t="n">
        <v>17550</v>
      </c>
      <c r="B1715" s="33" t="n">
        <v>51</v>
      </c>
      <c r="C1715" s="7" t="n">
        <v>4</v>
      </c>
      <c r="D1715" s="7" t="n">
        <v>11</v>
      </c>
      <c r="E1715" s="7" t="s">
        <v>165</v>
      </c>
    </row>
    <row r="1716" spans="1:8">
      <c r="A1716" t="s">
        <v>4</v>
      </c>
      <c r="B1716" s="4" t="s">
        <v>5</v>
      </c>
      <c r="C1716" s="4" t="s">
        <v>10</v>
      </c>
    </row>
    <row r="1717" spans="1:8">
      <c r="A1717" t="n">
        <v>17563</v>
      </c>
      <c r="B1717" s="25" t="n">
        <v>16</v>
      </c>
      <c r="C1717" s="7" t="n">
        <v>0</v>
      </c>
    </row>
    <row r="1718" spans="1:8">
      <c r="A1718" t="s">
        <v>4</v>
      </c>
      <c r="B1718" s="4" t="s">
        <v>5</v>
      </c>
      <c r="C1718" s="4" t="s">
        <v>10</v>
      </c>
      <c r="D1718" s="4" t="s">
        <v>14</v>
      </c>
      <c r="E1718" s="4" t="s">
        <v>9</v>
      </c>
      <c r="F1718" s="4" t="s">
        <v>39</v>
      </c>
      <c r="G1718" s="4" t="s">
        <v>14</v>
      </c>
      <c r="H1718" s="4" t="s">
        <v>14</v>
      </c>
    </row>
    <row r="1719" spans="1:8">
      <c r="A1719" t="n">
        <v>17566</v>
      </c>
      <c r="B1719" s="34" t="n">
        <v>26</v>
      </c>
      <c r="C1719" s="7" t="n">
        <v>11</v>
      </c>
      <c r="D1719" s="7" t="n">
        <v>17</v>
      </c>
      <c r="E1719" s="7" t="n">
        <v>10334</v>
      </c>
      <c r="F1719" s="7" t="s">
        <v>229</v>
      </c>
      <c r="G1719" s="7" t="n">
        <v>2</v>
      </c>
      <c r="H1719" s="7" t="n">
        <v>0</v>
      </c>
    </row>
    <row r="1720" spans="1:8">
      <c r="A1720" t="s">
        <v>4</v>
      </c>
      <c r="B1720" s="4" t="s">
        <v>5</v>
      </c>
    </row>
    <row r="1721" spans="1:8">
      <c r="A1721" t="n">
        <v>17641</v>
      </c>
      <c r="B1721" s="29" t="n">
        <v>28</v>
      </c>
    </row>
    <row r="1722" spans="1:8">
      <c r="A1722" t="s">
        <v>4</v>
      </c>
      <c r="B1722" s="4" t="s">
        <v>5</v>
      </c>
      <c r="C1722" s="4" t="s">
        <v>14</v>
      </c>
      <c r="D1722" s="4" t="s">
        <v>10</v>
      </c>
      <c r="E1722" s="4" t="s">
        <v>10</v>
      </c>
      <c r="F1722" s="4" t="s">
        <v>14</v>
      </c>
    </row>
    <row r="1723" spans="1:8">
      <c r="A1723" t="n">
        <v>17642</v>
      </c>
      <c r="B1723" s="27" t="n">
        <v>25</v>
      </c>
      <c r="C1723" s="7" t="n">
        <v>1</v>
      </c>
      <c r="D1723" s="7" t="n">
        <v>65535</v>
      </c>
      <c r="E1723" s="7" t="n">
        <v>65535</v>
      </c>
      <c r="F1723" s="7" t="n">
        <v>0</v>
      </c>
    </row>
    <row r="1724" spans="1:8">
      <c r="A1724" t="s">
        <v>4</v>
      </c>
      <c r="B1724" s="4" t="s">
        <v>5</v>
      </c>
      <c r="C1724" s="4" t="s">
        <v>10</v>
      </c>
      <c r="D1724" s="4" t="s">
        <v>14</v>
      </c>
    </row>
    <row r="1725" spans="1:8">
      <c r="A1725" t="n">
        <v>17649</v>
      </c>
      <c r="B1725" s="35" t="n">
        <v>89</v>
      </c>
      <c r="C1725" s="7" t="n">
        <v>65533</v>
      </c>
      <c r="D1725" s="7" t="n">
        <v>1</v>
      </c>
    </row>
    <row r="1726" spans="1:8">
      <c r="A1726" t="s">
        <v>4</v>
      </c>
      <c r="B1726" s="4" t="s">
        <v>5</v>
      </c>
      <c r="C1726" s="4" t="s">
        <v>14</v>
      </c>
      <c r="D1726" s="4" t="s">
        <v>10</v>
      </c>
      <c r="E1726" s="4" t="s">
        <v>20</v>
      </c>
    </row>
    <row r="1727" spans="1:8">
      <c r="A1727" t="n">
        <v>17653</v>
      </c>
      <c r="B1727" s="36" t="n">
        <v>58</v>
      </c>
      <c r="C1727" s="7" t="n">
        <v>101</v>
      </c>
      <c r="D1727" s="7" t="n">
        <v>300</v>
      </c>
      <c r="E1727" s="7" t="n">
        <v>1</v>
      </c>
    </row>
    <row r="1728" spans="1:8">
      <c r="A1728" t="s">
        <v>4</v>
      </c>
      <c r="B1728" s="4" t="s">
        <v>5</v>
      </c>
      <c r="C1728" s="4" t="s">
        <v>14</v>
      </c>
      <c r="D1728" s="4" t="s">
        <v>10</v>
      </c>
    </row>
    <row r="1729" spans="1:8">
      <c r="A1729" t="n">
        <v>17661</v>
      </c>
      <c r="B1729" s="36" t="n">
        <v>58</v>
      </c>
      <c r="C1729" s="7" t="n">
        <v>254</v>
      </c>
      <c r="D1729" s="7" t="n">
        <v>0</v>
      </c>
    </row>
    <row r="1730" spans="1:8">
      <c r="A1730" t="s">
        <v>4</v>
      </c>
      <c r="B1730" s="4" t="s">
        <v>5</v>
      </c>
      <c r="C1730" s="4" t="s">
        <v>14</v>
      </c>
      <c r="D1730" s="4" t="s">
        <v>10</v>
      </c>
      <c r="E1730" s="4" t="s">
        <v>6</v>
      </c>
      <c r="F1730" s="4" t="s">
        <v>6</v>
      </c>
      <c r="G1730" s="4" t="s">
        <v>6</v>
      </c>
      <c r="H1730" s="4" t="s">
        <v>6</v>
      </c>
    </row>
    <row r="1731" spans="1:8">
      <c r="A1731" t="n">
        <v>17665</v>
      </c>
      <c r="B1731" s="33" t="n">
        <v>51</v>
      </c>
      <c r="C1731" s="7" t="n">
        <v>3</v>
      </c>
      <c r="D1731" s="7" t="n">
        <v>0</v>
      </c>
      <c r="E1731" s="7" t="s">
        <v>213</v>
      </c>
      <c r="F1731" s="7" t="s">
        <v>214</v>
      </c>
      <c r="G1731" s="7" t="s">
        <v>55</v>
      </c>
      <c r="H1731" s="7" t="s">
        <v>56</v>
      </c>
    </row>
    <row r="1732" spans="1:8">
      <c r="A1732" t="s">
        <v>4</v>
      </c>
      <c r="B1732" s="4" t="s">
        <v>5</v>
      </c>
      <c r="C1732" s="4" t="s">
        <v>14</v>
      </c>
      <c r="D1732" s="4" t="s">
        <v>10</v>
      </c>
      <c r="E1732" s="4" t="s">
        <v>6</v>
      </c>
      <c r="F1732" s="4" t="s">
        <v>6</v>
      </c>
      <c r="G1732" s="4" t="s">
        <v>6</v>
      </c>
      <c r="H1732" s="4" t="s">
        <v>6</v>
      </c>
    </row>
    <row r="1733" spans="1:8">
      <c r="A1733" t="n">
        <v>17694</v>
      </c>
      <c r="B1733" s="33" t="n">
        <v>51</v>
      </c>
      <c r="C1733" s="7" t="n">
        <v>3</v>
      </c>
      <c r="D1733" s="7" t="n">
        <v>11</v>
      </c>
      <c r="E1733" s="7" t="s">
        <v>213</v>
      </c>
      <c r="F1733" s="7" t="s">
        <v>214</v>
      </c>
      <c r="G1733" s="7" t="s">
        <v>55</v>
      </c>
      <c r="H1733" s="7" t="s">
        <v>56</v>
      </c>
    </row>
    <row r="1734" spans="1:8">
      <c r="A1734" t="s">
        <v>4</v>
      </c>
      <c r="B1734" s="4" t="s">
        <v>5</v>
      </c>
      <c r="C1734" s="4" t="s">
        <v>14</v>
      </c>
      <c r="D1734" s="4" t="s">
        <v>10</v>
      </c>
      <c r="E1734" s="4" t="s">
        <v>6</v>
      </c>
      <c r="F1734" s="4" t="s">
        <v>6</v>
      </c>
      <c r="G1734" s="4" t="s">
        <v>6</v>
      </c>
      <c r="H1734" s="4" t="s">
        <v>6</v>
      </c>
    </row>
    <row r="1735" spans="1:8">
      <c r="A1735" t="n">
        <v>17723</v>
      </c>
      <c r="B1735" s="33" t="n">
        <v>51</v>
      </c>
      <c r="C1735" s="7" t="n">
        <v>3</v>
      </c>
      <c r="D1735" s="7" t="n">
        <v>7049</v>
      </c>
      <c r="E1735" s="7" t="s">
        <v>53</v>
      </c>
      <c r="F1735" s="7" t="s">
        <v>54</v>
      </c>
      <c r="G1735" s="7" t="s">
        <v>55</v>
      </c>
      <c r="H1735" s="7" t="s">
        <v>56</v>
      </c>
    </row>
    <row r="1736" spans="1:8">
      <c r="A1736" t="s">
        <v>4</v>
      </c>
      <c r="B1736" s="4" t="s">
        <v>5</v>
      </c>
      <c r="C1736" s="4" t="s">
        <v>10</v>
      </c>
      <c r="D1736" s="4" t="s">
        <v>9</v>
      </c>
    </row>
    <row r="1737" spans="1:8">
      <c r="A1737" t="n">
        <v>17752</v>
      </c>
      <c r="B1737" s="64" t="n">
        <v>44</v>
      </c>
      <c r="C1737" s="7" t="n">
        <v>1629</v>
      </c>
      <c r="D1737" s="7" t="n">
        <v>1</v>
      </c>
    </row>
    <row r="1738" spans="1:8">
      <c r="A1738" t="s">
        <v>4</v>
      </c>
      <c r="B1738" s="4" t="s">
        <v>5</v>
      </c>
      <c r="C1738" s="4" t="s">
        <v>10</v>
      </c>
      <c r="D1738" s="4" t="s">
        <v>20</v>
      </c>
      <c r="E1738" s="4" t="s">
        <v>20</v>
      </c>
      <c r="F1738" s="4" t="s">
        <v>20</v>
      </c>
      <c r="G1738" s="4" t="s">
        <v>20</v>
      </c>
    </row>
    <row r="1739" spans="1:8">
      <c r="A1739" t="n">
        <v>17759</v>
      </c>
      <c r="B1739" s="40" t="n">
        <v>46</v>
      </c>
      <c r="C1739" s="7" t="n">
        <v>0</v>
      </c>
      <c r="D1739" s="7" t="n">
        <v>-9.5</v>
      </c>
      <c r="E1739" s="7" t="n">
        <v>1</v>
      </c>
      <c r="F1739" s="7" t="n">
        <v>-22.0499992370605</v>
      </c>
      <c r="G1739" s="7" t="n">
        <v>90</v>
      </c>
    </row>
    <row r="1740" spans="1:8">
      <c r="A1740" t="s">
        <v>4</v>
      </c>
      <c r="B1740" s="4" t="s">
        <v>5</v>
      </c>
      <c r="C1740" s="4" t="s">
        <v>10</v>
      </c>
      <c r="D1740" s="4" t="s">
        <v>20</v>
      </c>
      <c r="E1740" s="4" t="s">
        <v>20</v>
      </c>
      <c r="F1740" s="4" t="s">
        <v>20</v>
      </c>
      <c r="G1740" s="4" t="s">
        <v>20</v>
      </c>
    </row>
    <row r="1741" spans="1:8">
      <c r="A1741" t="n">
        <v>17778</v>
      </c>
      <c r="B1741" s="40" t="n">
        <v>46</v>
      </c>
      <c r="C1741" s="7" t="n">
        <v>2</v>
      </c>
      <c r="D1741" s="7" t="n">
        <v>-9.55000019073486</v>
      </c>
      <c r="E1741" s="7" t="n">
        <v>1</v>
      </c>
      <c r="F1741" s="7" t="n">
        <v>-23.2999992370605</v>
      </c>
      <c r="G1741" s="7" t="n">
        <v>90</v>
      </c>
    </row>
    <row r="1742" spans="1:8">
      <c r="A1742" t="s">
        <v>4</v>
      </c>
      <c r="B1742" s="4" t="s">
        <v>5</v>
      </c>
      <c r="C1742" s="4" t="s">
        <v>10</v>
      </c>
      <c r="D1742" s="4" t="s">
        <v>20</v>
      </c>
      <c r="E1742" s="4" t="s">
        <v>20</v>
      </c>
      <c r="F1742" s="4" t="s">
        <v>20</v>
      </c>
      <c r="G1742" s="4" t="s">
        <v>20</v>
      </c>
    </row>
    <row r="1743" spans="1:8">
      <c r="A1743" t="n">
        <v>17797</v>
      </c>
      <c r="B1743" s="40" t="n">
        <v>46</v>
      </c>
      <c r="C1743" s="7" t="n">
        <v>11</v>
      </c>
      <c r="D1743" s="7" t="n">
        <v>-10</v>
      </c>
      <c r="E1743" s="7" t="n">
        <v>1</v>
      </c>
      <c r="F1743" s="7" t="n">
        <v>-20.7000007629395</v>
      </c>
      <c r="G1743" s="7" t="n">
        <v>90</v>
      </c>
    </row>
    <row r="1744" spans="1:8">
      <c r="A1744" t="s">
        <v>4</v>
      </c>
      <c r="B1744" s="4" t="s">
        <v>5</v>
      </c>
      <c r="C1744" s="4" t="s">
        <v>10</v>
      </c>
      <c r="D1744" s="4" t="s">
        <v>20</v>
      </c>
      <c r="E1744" s="4" t="s">
        <v>20</v>
      </c>
      <c r="F1744" s="4" t="s">
        <v>20</v>
      </c>
      <c r="G1744" s="4" t="s">
        <v>20</v>
      </c>
    </row>
    <row r="1745" spans="1:8">
      <c r="A1745" t="n">
        <v>17816</v>
      </c>
      <c r="B1745" s="40" t="n">
        <v>46</v>
      </c>
      <c r="C1745" s="7" t="n">
        <v>61491</v>
      </c>
      <c r="D1745" s="7" t="n">
        <v>-11</v>
      </c>
      <c r="E1745" s="7" t="n">
        <v>1</v>
      </c>
      <c r="F1745" s="7" t="n">
        <v>-22.3999996185303</v>
      </c>
      <c r="G1745" s="7" t="n">
        <v>90</v>
      </c>
    </row>
    <row r="1746" spans="1:8">
      <c r="A1746" t="s">
        <v>4</v>
      </c>
      <c r="B1746" s="4" t="s">
        <v>5</v>
      </c>
      <c r="C1746" s="4" t="s">
        <v>10</v>
      </c>
      <c r="D1746" s="4" t="s">
        <v>20</v>
      </c>
      <c r="E1746" s="4" t="s">
        <v>20</v>
      </c>
      <c r="F1746" s="4" t="s">
        <v>20</v>
      </c>
      <c r="G1746" s="4" t="s">
        <v>20</v>
      </c>
    </row>
    <row r="1747" spans="1:8">
      <c r="A1747" t="n">
        <v>17835</v>
      </c>
      <c r="B1747" s="40" t="n">
        <v>46</v>
      </c>
      <c r="C1747" s="7" t="n">
        <v>61492</v>
      </c>
      <c r="D1747" s="7" t="n">
        <v>-12.1499996185303</v>
      </c>
      <c r="E1747" s="7" t="n">
        <v>1</v>
      </c>
      <c r="F1747" s="7" t="n">
        <v>-21.25</v>
      </c>
      <c r="G1747" s="7" t="n">
        <v>90</v>
      </c>
    </row>
    <row r="1748" spans="1:8">
      <c r="A1748" t="s">
        <v>4</v>
      </c>
      <c r="B1748" s="4" t="s">
        <v>5</v>
      </c>
      <c r="C1748" s="4" t="s">
        <v>10</v>
      </c>
      <c r="D1748" s="4" t="s">
        <v>20</v>
      </c>
      <c r="E1748" s="4" t="s">
        <v>20</v>
      </c>
      <c r="F1748" s="4" t="s">
        <v>20</v>
      </c>
      <c r="G1748" s="4" t="s">
        <v>20</v>
      </c>
    </row>
    <row r="1749" spans="1:8">
      <c r="A1749" t="n">
        <v>17854</v>
      </c>
      <c r="B1749" s="40" t="n">
        <v>46</v>
      </c>
      <c r="C1749" s="7" t="n">
        <v>61493</v>
      </c>
      <c r="D1749" s="7" t="n">
        <v>-12</v>
      </c>
      <c r="E1749" s="7" t="n">
        <v>1</v>
      </c>
      <c r="F1749" s="7" t="n">
        <v>-22.8999996185303</v>
      </c>
      <c r="G1749" s="7" t="n">
        <v>90</v>
      </c>
    </row>
    <row r="1750" spans="1:8">
      <c r="A1750" t="s">
        <v>4</v>
      </c>
      <c r="B1750" s="4" t="s">
        <v>5</v>
      </c>
      <c r="C1750" s="4" t="s">
        <v>10</v>
      </c>
      <c r="D1750" s="4" t="s">
        <v>20</v>
      </c>
      <c r="E1750" s="4" t="s">
        <v>20</v>
      </c>
      <c r="F1750" s="4" t="s">
        <v>20</v>
      </c>
      <c r="G1750" s="4" t="s">
        <v>20</v>
      </c>
    </row>
    <row r="1751" spans="1:8">
      <c r="A1751" t="n">
        <v>17873</v>
      </c>
      <c r="B1751" s="40" t="n">
        <v>46</v>
      </c>
      <c r="C1751" s="7" t="n">
        <v>7049</v>
      </c>
      <c r="D1751" s="7" t="n">
        <v>-4.65000009536743</v>
      </c>
      <c r="E1751" s="7" t="n">
        <v>1</v>
      </c>
      <c r="F1751" s="7" t="n">
        <v>-22.25</v>
      </c>
      <c r="G1751" s="7" t="n">
        <v>270</v>
      </c>
    </row>
    <row r="1752" spans="1:8">
      <c r="A1752" t="s">
        <v>4</v>
      </c>
      <c r="B1752" s="4" t="s">
        <v>5</v>
      </c>
      <c r="C1752" s="4" t="s">
        <v>10</v>
      </c>
      <c r="D1752" s="4" t="s">
        <v>20</v>
      </c>
      <c r="E1752" s="4" t="s">
        <v>20</v>
      </c>
      <c r="F1752" s="4" t="s">
        <v>20</v>
      </c>
      <c r="G1752" s="4" t="s">
        <v>20</v>
      </c>
    </row>
    <row r="1753" spans="1:8">
      <c r="A1753" t="n">
        <v>17892</v>
      </c>
      <c r="B1753" s="40" t="n">
        <v>46</v>
      </c>
      <c r="C1753" s="7" t="n">
        <v>1629</v>
      </c>
      <c r="D1753" s="7" t="n">
        <v>-5.15000009536743</v>
      </c>
      <c r="E1753" s="7" t="n">
        <v>1</v>
      </c>
      <c r="F1753" s="7" t="n">
        <v>-21.5</v>
      </c>
      <c r="G1753" s="7" t="n">
        <v>270</v>
      </c>
    </row>
    <row r="1754" spans="1:8">
      <c r="A1754" t="s">
        <v>4</v>
      </c>
      <c r="B1754" s="4" t="s">
        <v>5</v>
      </c>
      <c r="C1754" s="4" t="s">
        <v>10</v>
      </c>
      <c r="D1754" s="4" t="s">
        <v>20</v>
      </c>
      <c r="E1754" s="4" t="s">
        <v>9</v>
      </c>
      <c r="F1754" s="4" t="s">
        <v>20</v>
      </c>
      <c r="G1754" s="4" t="s">
        <v>20</v>
      </c>
      <c r="H1754" s="4" t="s">
        <v>14</v>
      </c>
    </row>
    <row r="1755" spans="1:8">
      <c r="A1755" t="n">
        <v>17911</v>
      </c>
      <c r="B1755" s="67" t="n">
        <v>100</v>
      </c>
      <c r="C1755" s="7" t="n">
        <v>0</v>
      </c>
      <c r="D1755" s="7" t="n">
        <v>-5.19999980926514</v>
      </c>
      <c r="E1755" s="7" t="n">
        <v>1065353216</v>
      </c>
      <c r="F1755" s="7" t="n">
        <v>-22.5</v>
      </c>
      <c r="G1755" s="7" t="n">
        <v>0</v>
      </c>
      <c r="H1755" s="7" t="n">
        <v>0</v>
      </c>
    </row>
    <row r="1756" spans="1:8">
      <c r="A1756" t="s">
        <v>4</v>
      </c>
      <c r="B1756" s="4" t="s">
        <v>5</v>
      </c>
      <c r="C1756" s="4" t="s">
        <v>10</v>
      </c>
      <c r="D1756" s="4" t="s">
        <v>20</v>
      </c>
      <c r="E1756" s="4" t="s">
        <v>9</v>
      </c>
      <c r="F1756" s="4" t="s">
        <v>20</v>
      </c>
      <c r="G1756" s="4" t="s">
        <v>20</v>
      </c>
      <c r="H1756" s="4" t="s">
        <v>14</v>
      </c>
    </row>
    <row r="1757" spans="1:8">
      <c r="A1757" t="n">
        <v>17931</v>
      </c>
      <c r="B1757" s="67" t="n">
        <v>100</v>
      </c>
      <c r="C1757" s="7" t="n">
        <v>2</v>
      </c>
      <c r="D1757" s="7" t="n">
        <v>-5.19999980926514</v>
      </c>
      <c r="E1757" s="7" t="n">
        <v>1065353216</v>
      </c>
      <c r="F1757" s="7" t="n">
        <v>-22.5</v>
      </c>
      <c r="G1757" s="7" t="n">
        <v>0</v>
      </c>
      <c r="H1757" s="7" t="n">
        <v>0</v>
      </c>
    </row>
    <row r="1758" spans="1:8">
      <c r="A1758" t="s">
        <v>4</v>
      </c>
      <c r="B1758" s="4" t="s">
        <v>5</v>
      </c>
      <c r="C1758" s="4" t="s">
        <v>10</v>
      </c>
      <c r="D1758" s="4" t="s">
        <v>20</v>
      </c>
      <c r="E1758" s="4" t="s">
        <v>9</v>
      </c>
      <c r="F1758" s="4" t="s">
        <v>20</v>
      </c>
      <c r="G1758" s="4" t="s">
        <v>20</v>
      </c>
      <c r="H1758" s="4" t="s">
        <v>14</v>
      </c>
    </row>
    <row r="1759" spans="1:8">
      <c r="A1759" t="n">
        <v>17951</v>
      </c>
      <c r="B1759" s="67" t="n">
        <v>100</v>
      </c>
      <c r="C1759" s="7" t="n">
        <v>11</v>
      </c>
      <c r="D1759" s="7" t="n">
        <v>-5.19999980926514</v>
      </c>
      <c r="E1759" s="7" t="n">
        <v>1065353216</v>
      </c>
      <c r="F1759" s="7" t="n">
        <v>-22.5</v>
      </c>
      <c r="G1759" s="7" t="n">
        <v>0</v>
      </c>
      <c r="H1759" s="7" t="n">
        <v>0</v>
      </c>
    </row>
    <row r="1760" spans="1:8">
      <c r="A1760" t="s">
        <v>4</v>
      </c>
      <c r="B1760" s="4" t="s">
        <v>5</v>
      </c>
      <c r="C1760" s="4" t="s">
        <v>10</v>
      </c>
      <c r="D1760" s="4" t="s">
        <v>20</v>
      </c>
      <c r="E1760" s="4" t="s">
        <v>9</v>
      </c>
      <c r="F1760" s="4" t="s">
        <v>20</v>
      </c>
      <c r="G1760" s="4" t="s">
        <v>20</v>
      </c>
      <c r="H1760" s="4" t="s">
        <v>14</v>
      </c>
    </row>
    <row r="1761" spans="1:8">
      <c r="A1761" t="n">
        <v>17971</v>
      </c>
      <c r="B1761" s="67" t="n">
        <v>100</v>
      </c>
      <c r="C1761" s="7" t="n">
        <v>61491</v>
      </c>
      <c r="D1761" s="7" t="n">
        <v>-5.19999980926514</v>
      </c>
      <c r="E1761" s="7" t="n">
        <v>1065353216</v>
      </c>
      <c r="F1761" s="7" t="n">
        <v>-22.5</v>
      </c>
      <c r="G1761" s="7" t="n">
        <v>0</v>
      </c>
      <c r="H1761" s="7" t="n">
        <v>0</v>
      </c>
    </row>
    <row r="1762" spans="1:8">
      <c r="A1762" t="s">
        <v>4</v>
      </c>
      <c r="B1762" s="4" t="s">
        <v>5</v>
      </c>
      <c r="C1762" s="4" t="s">
        <v>10</v>
      </c>
      <c r="D1762" s="4" t="s">
        <v>20</v>
      </c>
      <c r="E1762" s="4" t="s">
        <v>9</v>
      </c>
      <c r="F1762" s="4" t="s">
        <v>20</v>
      </c>
      <c r="G1762" s="4" t="s">
        <v>20</v>
      </c>
      <c r="H1762" s="4" t="s">
        <v>14</v>
      </c>
    </row>
    <row r="1763" spans="1:8">
      <c r="A1763" t="n">
        <v>17991</v>
      </c>
      <c r="B1763" s="67" t="n">
        <v>100</v>
      </c>
      <c r="C1763" s="7" t="n">
        <v>61492</v>
      </c>
      <c r="D1763" s="7" t="n">
        <v>-5.19999980926514</v>
      </c>
      <c r="E1763" s="7" t="n">
        <v>1065353216</v>
      </c>
      <c r="F1763" s="7" t="n">
        <v>-22.5</v>
      </c>
      <c r="G1763" s="7" t="n">
        <v>0</v>
      </c>
      <c r="H1763" s="7" t="n">
        <v>0</v>
      </c>
    </row>
    <row r="1764" spans="1:8">
      <c r="A1764" t="s">
        <v>4</v>
      </c>
      <c r="B1764" s="4" t="s">
        <v>5</v>
      </c>
      <c r="C1764" s="4" t="s">
        <v>10</v>
      </c>
      <c r="D1764" s="4" t="s">
        <v>20</v>
      </c>
      <c r="E1764" s="4" t="s">
        <v>9</v>
      </c>
      <c r="F1764" s="4" t="s">
        <v>20</v>
      </c>
      <c r="G1764" s="4" t="s">
        <v>20</v>
      </c>
      <c r="H1764" s="4" t="s">
        <v>14</v>
      </c>
    </row>
    <row r="1765" spans="1:8">
      <c r="A1765" t="n">
        <v>18011</v>
      </c>
      <c r="B1765" s="67" t="n">
        <v>100</v>
      </c>
      <c r="C1765" s="7" t="n">
        <v>61493</v>
      </c>
      <c r="D1765" s="7" t="n">
        <v>-5.19999980926514</v>
      </c>
      <c r="E1765" s="7" t="n">
        <v>1065353216</v>
      </c>
      <c r="F1765" s="7" t="n">
        <v>-22.5</v>
      </c>
      <c r="G1765" s="7" t="n">
        <v>0</v>
      </c>
      <c r="H1765" s="7" t="n">
        <v>0</v>
      </c>
    </row>
    <row r="1766" spans="1:8">
      <c r="A1766" t="s">
        <v>4</v>
      </c>
      <c r="B1766" s="4" t="s">
        <v>5</v>
      </c>
      <c r="C1766" s="4" t="s">
        <v>14</v>
      </c>
      <c r="D1766" s="4" t="s">
        <v>14</v>
      </c>
      <c r="E1766" s="4" t="s">
        <v>20</v>
      </c>
      <c r="F1766" s="4" t="s">
        <v>20</v>
      </c>
      <c r="G1766" s="4" t="s">
        <v>20</v>
      </c>
      <c r="H1766" s="4" t="s">
        <v>10</v>
      </c>
    </row>
    <row r="1767" spans="1:8">
      <c r="A1767" t="n">
        <v>18031</v>
      </c>
      <c r="B1767" s="59" t="n">
        <v>45</v>
      </c>
      <c r="C1767" s="7" t="n">
        <v>2</v>
      </c>
      <c r="D1767" s="7" t="n">
        <v>3</v>
      </c>
      <c r="E1767" s="7" t="n">
        <v>-8.13000011444092</v>
      </c>
      <c r="F1767" s="7" t="n">
        <v>2.29999995231628</v>
      </c>
      <c r="G1767" s="7" t="n">
        <v>-22.3400001525879</v>
      </c>
      <c r="H1767" s="7" t="n">
        <v>0</v>
      </c>
    </row>
    <row r="1768" spans="1:8">
      <c r="A1768" t="s">
        <v>4</v>
      </c>
      <c r="B1768" s="4" t="s">
        <v>5</v>
      </c>
      <c r="C1768" s="4" t="s">
        <v>14</v>
      </c>
      <c r="D1768" s="4" t="s">
        <v>14</v>
      </c>
      <c r="E1768" s="4" t="s">
        <v>20</v>
      </c>
      <c r="F1768" s="4" t="s">
        <v>20</v>
      </c>
      <c r="G1768" s="4" t="s">
        <v>20</v>
      </c>
      <c r="H1768" s="4" t="s">
        <v>10</v>
      </c>
      <c r="I1768" s="4" t="s">
        <v>14</v>
      </c>
    </row>
    <row r="1769" spans="1:8">
      <c r="A1769" t="n">
        <v>18048</v>
      </c>
      <c r="B1769" s="59" t="n">
        <v>45</v>
      </c>
      <c r="C1769" s="7" t="n">
        <v>4</v>
      </c>
      <c r="D1769" s="7" t="n">
        <v>3</v>
      </c>
      <c r="E1769" s="7" t="n">
        <v>8.40999984741211</v>
      </c>
      <c r="F1769" s="7" t="n">
        <v>289.100006103516</v>
      </c>
      <c r="G1769" s="7" t="n">
        <v>0</v>
      </c>
      <c r="H1769" s="7" t="n">
        <v>0</v>
      </c>
      <c r="I1769" s="7" t="n">
        <v>0</v>
      </c>
    </row>
    <row r="1770" spans="1:8">
      <c r="A1770" t="s">
        <v>4</v>
      </c>
      <c r="B1770" s="4" t="s">
        <v>5</v>
      </c>
      <c r="C1770" s="4" t="s">
        <v>14</v>
      </c>
      <c r="D1770" s="4" t="s">
        <v>14</v>
      </c>
      <c r="E1770" s="4" t="s">
        <v>20</v>
      </c>
      <c r="F1770" s="4" t="s">
        <v>10</v>
      </c>
    </row>
    <row r="1771" spans="1:8">
      <c r="A1771" t="n">
        <v>18066</v>
      </c>
      <c r="B1771" s="59" t="n">
        <v>45</v>
      </c>
      <c r="C1771" s="7" t="n">
        <v>5</v>
      </c>
      <c r="D1771" s="7" t="n">
        <v>3</v>
      </c>
      <c r="E1771" s="7" t="n">
        <v>4.69999980926514</v>
      </c>
      <c r="F1771" s="7" t="n">
        <v>0</v>
      </c>
    </row>
    <row r="1772" spans="1:8">
      <c r="A1772" t="s">
        <v>4</v>
      </c>
      <c r="B1772" s="4" t="s">
        <v>5</v>
      </c>
      <c r="C1772" s="4" t="s">
        <v>14</v>
      </c>
      <c r="D1772" s="4" t="s">
        <v>14</v>
      </c>
      <c r="E1772" s="4" t="s">
        <v>20</v>
      </c>
      <c r="F1772" s="4" t="s">
        <v>10</v>
      </c>
    </row>
    <row r="1773" spans="1:8">
      <c r="A1773" t="n">
        <v>18075</v>
      </c>
      <c r="B1773" s="59" t="n">
        <v>45</v>
      </c>
      <c r="C1773" s="7" t="n">
        <v>11</v>
      </c>
      <c r="D1773" s="7" t="n">
        <v>3</v>
      </c>
      <c r="E1773" s="7" t="n">
        <v>32.2000007629395</v>
      </c>
      <c r="F1773" s="7" t="n">
        <v>0</v>
      </c>
    </row>
    <row r="1774" spans="1:8">
      <c r="A1774" t="s">
        <v>4</v>
      </c>
      <c r="B1774" s="4" t="s">
        <v>5</v>
      </c>
      <c r="C1774" s="4" t="s">
        <v>14</v>
      </c>
      <c r="D1774" s="4" t="s">
        <v>14</v>
      </c>
      <c r="E1774" s="4" t="s">
        <v>20</v>
      </c>
      <c r="F1774" s="4" t="s">
        <v>10</v>
      </c>
    </row>
    <row r="1775" spans="1:8">
      <c r="A1775" t="n">
        <v>18084</v>
      </c>
      <c r="B1775" s="59" t="n">
        <v>45</v>
      </c>
      <c r="C1775" s="7" t="n">
        <v>5</v>
      </c>
      <c r="D1775" s="7" t="n">
        <v>3</v>
      </c>
      <c r="E1775" s="7" t="n">
        <v>4.5</v>
      </c>
      <c r="F1775" s="7" t="n">
        <v>3000</v>
      </c>
    </row>
    <row r="1776" spans="1:8">
      <c r="A1776" t="s">
        <v>4</v>
      </c>
      <c r="B1776" s="4" t="s">
        <v>5</v>
      </c>
      <c r="C1776" s="4" t="s">
        <v>14</v>
      </c>
      <c r="D1776" s="4" t="s">
        <v>10</v>
      </c>
    </row>
    <row r="1777" spans="1:9">
      <c r="A1777" t="n">
        <v>18093</v>
      </c>
      <c r="B1777" s="36" t="n">
        <v>58</v>
      </c>
      <c r="C1777" s="7" t="n">
        <v>255</v>
      </c>
      <c r="D1777" s="7" t="n">
        <v>0</v>
      </c>
    </row>
    <row r="1778" spans="1:9">
      <c r="A1778" t="s">
        <v>4</v>
      </c>
      <c r="B1778" s="4" t="s">
        <v>5</v>
      </c>
      <c r="C1778" s="4" t="s">
        <v>10</v>
      </c>
      <c r="D1778" s="4" t="s">
        <v>10</v>
      </c>
      <c r="E1778" s="4" t="s">
        <v>10</v>
      </c>
    </row>
    <row r="1779" spans="1:9">
      <c r="A1779" t="n">
        <v>18097</v>
      </c>
      <c r="B1779" s="46" t="n">
        <v>61</v>
      </c>
      <c r="C1779" s="7" t="n">
        <v>7049</v>
      </c>
      <c r="D1779" s="7" t="n">
        <v>11</v>
      </c>
      <c r="E1779" s="7" t="n">
        <v>1000</v>
      </c>
    </row>
    <row r="1780" spans="1:9">
      <c r="A1780" t="s">
        <v>4</v>
      </c>
      <c r="B1780" s="4" t="s">
        <v>5</v>
      </c>
      <c r="C1780" s="4" t="s">
        <v>10</v>
      </c>
    </row>
    <row r="1781" spans="1:9">
      <c r="A1781" t="n">
        <v>18104</v>
      </c>
      <c r="B1781" s="25" t="n">
        <v>16</v>
      </c>
      <c r="C1781" s="7" t="n">
        <v>300</v>
      </c>
    </row>
    <row r="1782" spans="1:9">
      <c r="A1782" t="s">
        <v>4</v>
      </c>
      <c r="B1782" s="4" t="s">
        <v>5</v>
      </c>
      <c r="C1782" s="4" t="s">
        <v>14</v>
      </c>
      <c r="D1782" s="4" t="s">
        <v>10</v>
      </c>
      <c r="E1782" s="4" t="s">
        <v>6</v>
      </c>
    </row>
    <row r="1783" spans="1:9">
      <c r="A1783" t="n">
        <v>18107</v>
      </c>
      <c r="B1783" s="33" t="n">
        <v>51</v>
      </c>
      <c r="C1783" s="7" t="n">
        <v>4</v>
      </c>
      <c r="D1783" s="7" t="n">
        <v>7049</v>
      </c>
      <c r="E1783" s="7" t="s">
        <v>153</v>
      </c>
    </row>
    <row r="1784" spans="1:9">
      <c r="A1784" t="s">
        <v>4</v>
      </c>
      <c r="B1784" s="4" t="s">
        <v>5</v>
      </c>
      <c r="C1784" s="4" t="s">
        <v>10</v>
      </c>
    </row>
    <row r="1785" spans="1:9">
      <c r="A1785" t="n">
        <v>18121</v>
      </c>
      <c r="B1785" s="25" t="n">
        <v>16</v>
      </c>
      <c r="C1785" s="7" t="n">
        <v>0</v>
      </c>
    </row>
    <row r="1786" spans="1:9">
      <c r="A1786" t="s">
        <v>4</v>
      </c>
      <c r="B1786" s="4" t="s">
        <v>5</v>
      </c>
      <c r="C1786" s="4" t="s">
        <v>10</v>
      </c>
      <c r="D1786" s="4" t="s">
        <v>14</v>
      </c>
      <c r="E1786" s="4" t="s">
        <v>9</v>
      </c>
      <c r="F1786" s="4" t="s">
        <v>39</v>
      </c>
      <c r="G1786" s="4" t="s">
        <v>14</v>
      </c>
      <c r="H1786" s="4" t="s">
        <v>14</v>
      </c>
    </row>
    <row r="1787" spans="1:9">
      <c r="A1787" t="n">
        <v>18124</v>
      </c>
      <c r="B1787" s="34" t="n">
        <v>26</v>
      </c>
      <c r="C1787" s="7" t="n">
        <v>7049</v>
      </c>
      <c r="D1787" s="7" t="n">
        <v>17</v>
      </c>
      <c r="E1787" s="7" t="n">
        <v>45302</v>
      </c>
      <c r="F1787" s="7" t="s">
        <v>230</v>
      </c>
      <c r="G1787" s="7" t="n">
        <v>2</v>
      </c>
      <c r="H1787" s="7" t="n">
        <v>0</v>
      </c>
    </row>
    <row r="1788" spans="1:9">
      <c r="A1788" t="s">
        <v>4</v>
      </c>
      <c r="B1788" s="4" t="s">
        <v>5</v>
      </c>
    </row>
    <row r="1789" spans="1:9">
      <c r="A1789" t="n">
        <v>18192</v>
      </c>
      <c r="B1789" s="29" t="n">
        <v>28</v>
      </c>
    </row>
    <row r="1790" spans="1:9">
      <c r="A1790" t="s">
        <v>4</v>
      </c>
      <c r="B1790" s="4" t="s">
        <v>5</v>
      </c>
      <c r="C1790" s="4" t="s">
        <v>10</v>
      </c>
      <c r="D1790" s="4" t="s">
        <v>10</v>
      </c>
      <c r="E1790" s="4" t="s">
        <v>10</v>
      </c>
    </row>
    <row r="1791" spans="1:9">
      <c r="A1791" t="n">
        <v>18193</v>
      </c>
      <c r="B1791" s="46" t="n">
        <v>61</v>
      </c>
      <c r="C1791" s="7" t="n">
        <v>7049</v>
      </c>
      <c r="D1791" s="7" t="n">
        <v>2</v>
      </c>
      <c r="E1791" s="7" t="n">
        <v>1000</v>
      </c>
    </row>
    <row r="1792" spans="1:9">
      <c r="A1792" t="s">
        <v>4</v>
      </c>
      <c r="B1792" s="4" t="s">
        <v>5</v>
      </c>
      <c r="C1792" s="4" t="s">
        <v>10</v>
      </c>
    </row>
    <row r="1793" spans="1:8">
      <c r="A1793" t="n">
        <v>18200</v>
      </c>
      <c r="B1793" s="25" t="n">
        <v>16</v>
      </c>
      <c r="C1793" s="7" t="n">
        <v>300</v>
      </c>
    </row>
    <row r="1794" spans="1:8">
      <c r="A1794" t="s">
        <v>4</v>
      </c>
      <c r="B1794" s="4" t="s">
        <v>5</v>
      </c>
      <c r="C1794" s="4" t="s">
        <v>14</v>
      </c>
      <c r="D1794" s="4" t="s">
        <v>10</v>
      </c>
      <c r="E1794" s="4" t="s">
        <v>6</v>
      </c>
    </row>
    <row r="1795" spans="1:8">
      <c r="A1795" t="n">
        <v>18203</v>
      </c>
      <c r="B1795" s="33" t="n">
        <v>51</v>
      </c>
      <c r="C1795" s="7" t="n">
        <v>4</v>
      </c>
      <c r="D1795" s="7" t="n">
        <v>7049</v>
      </c>
      <c r="E1795" s="7" t="s">
        <v>107</v>
      </c>
    </row>
    <row r="1796" spans="1:8">
      <c r="A1796" t="s">
        <v>4</v>
      </c>
      <c r="B1796" s="4" t="s">
        <v>5</v>
      </c>
      <c r="C1796" s="4" t="s">
        <v>10</v>
      </c>
    </row>
    <row r="1797" spans="1:8">
      <c r="A1797" t="n">
        <v>18216</v>
      </c>
      <c r="B1797" s="25" t="n">
        <v>16</v>
      </c>
      <c r="C1797" s="7" t="n">
        <v>0</v>
      </c>
    </row>
    <row r="1798" spans="1:8">
      <c r="A1798" t="s">
        <v>4</v>
      </c>
      <c r="B1798" s="4" t="s">
        <v>5</v>
      </c>
      <c r="C1798" s="4" t="s">
        <v>10</v>
      </c>
      <c r="D1798" s="4" t="s">
        <v>14</v>
      </c>
      <c r="E1798" s="4" t="s">
        <v>9</v>
      </c>
      <c r="F1798" s="4" t="s">
        <v>39</v>
      </c>
      <c r="G1798" s="4" t="s">
        <v>14</v>
      </c>
      <c r="H1798" s="4" t="s">
        <v>14</v>
      </c>
      <c r="I1798" s="4" t="s">
        <v>14</v>
      </c>
      <c r="J1798" s="4" t="s">
        <v>9</v>
      </c>
      <c r="K1798" s="4" t="s">
        <v>39</v>
      </c>
      <c r="L1798" s="4" t="s">
        <v>14</v>
      </c>
      <c r="M1798" s="4" t="s">
        <v>14</v>
      </c>
    </row>
    <row r="1799" spans="1:8">
      <c r="A1799" t="n">
        <v>18219</v>
      </c>
      <c r="B1799" s="34" t="n">
        <v>26</v>
      </c>
      <c r="C1799" s="7" t="n">
        <v>7049</v>
      </c>
      <c r="D1799" s="7" t="n">
        <v>17</v>
      </c>
      <c r="E1799" s="7" t="n">
        <v>45303</v>
      </c>
      <c r="F1799" s="7" t="s">
        <v>231</v>
      </c>
      <c r="G1799" s="7" t="n">
        <v>2</v>
      </c>
      <c r="H1799" s="7" t="n">
        <v>3</v>
      </c>
      <c r="I1799" s="7" t="n">
        <v>17</v>
      </c>
      <c r="J1799" s="7" t="n">
        <v>45304</v>
      </c>
      <c r="K1799" s="7" t="s">
        <v>232</v>
      </c>
      <c r="L1799" s="7" t="n">
        <v>2</v>
      </c>
      <c r="M1799" s="7" t="n">
        <v>0</v>
      </c>
    </row>
    <row r="1800" spans="1:8">
      <c r="A1800" t="s">
        <v>4</v>
      </c>
      <c r="B1800" s="4" t="s">
        <v>5</v>
      </c>
    </row>
    <row r="1801" spans="1:8">
      <c r="A1801" t="n">
        <v>18344</v>
      </c>
      <c r="B1801" s="29" t="n">
        <v>28</v>
      </c>
    </row>
    <row r="1802" spans="1:8">
      <c r="A1802" t="s">
        <v>4</v>
      </c>
      <c r="B1802" s="4" t="s">
        <v>5</v>
      </c>
      <c r="C1802" s="4" t="s">
        <v>14</v>
      </c>
      <c r="D1802" s="4" t="s">
        <v>10</v>
      </c>
      <c r="E1802" s="4" t="s">
        <v>6</v>
      </c>
    </row>
    <row r="1803" spans="1:8">
      <c r="A1803" t="n">
        <v>18345</v>
      </c>
      <c r="B1803" s="33" t="n">
        <v>51</v>
      </c>
      <c r="C1803" s="7" t="n">
        <v>4</v>
      </c>
      <c r="D1803" s="7" t="n">
        <v>2</v>
      </c>
      <c r="E1803" s="7" t="s">
        <v>233</v>
      </c>
    </row>
    <row r="1804" spans="1:8">
      <c r="A1804" t="s">
        <v>4</v>
      </c>
      <c r="B1804" s="4" t="s">
        <v>5</v>
      </c>
      <c r="C1804" s="4" t="s">
        <v>10</v>
      </c>
    </row>
    <row r="1805" spans="1:8">
      <c r="A1805" t="n">
        <v>18358</v>
      </c>
      <c r="B1805" s="25" t="n">
        <v>16</v>
      </c>
      <c r="C1805" s="7" t="n">
        <v>0</v>
      </c>
    </row>
    <row r="1806" spans="1:8">
      <c r="A1806" t="s">
        <v>4</v>
      </c>
      <c r="B1806" s="4" t="s">
        <v>5</v>
      </c>
      <c r="C1806" s="4" t="s">
        <v>10</v>
      </c>
      <c r="D1806" s="4" t="s">
        <v>14</v>
      </c>
      <c r="E1806" s="4" t="s">
        <v>9</v>
      </c>
      <c r="F1806" s="4" t="s">
        <v>39</v>
      </c>
      <c r="G1806" s="4" t="s">
        <v>14</v>
      </c>
      <c r="H1806" s="4" t="s">
        <v>14</v>
      </c>
    </row>
    <row r="1807" spans="1:8">
      <c r="A1807" t="n">
        <v>18361</v>
      </c>
      <c r="B1807" s="34" t="n">
        <v>26</v>
      </c>
      <c r="C1807" s="7" t="n">
        <v>2</v>
      </c>
      <c r="D1807" s="7" t="n">
        <v>17</v>
      </c>
      <c r="E1807" s="7" t="n">
        <v>6403</v>
      </c>
      <c r="F1807" s="7" t="s">
        <v>234</v>
      </c>
      <c r="G1807" s="7" t="n">
        <v>2</v>
      </c>
      <c r="H1807" s="7" t="n">
        <v>0</v>
      </c>
    </row>
    <row r="1808" spans="1:8">
      <c r="A1808" t="s">
        <v>4</v>
      </c>
      <c r="B1808" s="4" t="s">
        <v>5</v>
      </c>
    </row>
    <row r="1809" spans="1:13">
      <c r="A1809" t="n">
        <v>18383</v>
      </c>
      <c r="B1809" s="29" t="n">
        <v>28</v>
      </c>
    </row>
    <row r="1810" spans="1:13">
      <c r="A1810" t="s">
        <v>4</v>
      </c>
      <c r="B1810" s="4" t="s">
        <v>5</v>
      </c>
      <c r="C1810" s="4" t="s">
        <v>10</v>
      </c>
      <c r="D1810" s="4" t="s">
        <v>10</v>
      </c>
      <c r="E1810" s="4" t="s">
        <v>10</v>
      </c>
    </row>
    <row r="1811" spans="1:13">
      <c r="A1811" t="n">
        <v>18384</v>
      </c>
      <c r="B1811" s="46" t="n">
        <v>61</v>
      </c>
      <c r="C1811" s="7" t="n">
        <v>1629</v>
      </c>
      <c r="D1811" s="7" t="n">
        <v>7049</v>
      </c>
      <c r="E1811" s="7" t="n">
        <v>1000</v>
      </c>
    </row>
    <row r="1812" spans="1:13">
      <c r="A1812" t="s">
        <v>4</v>
      </c>
      <c r="B1812" s="4" t="s">
        <v>5</v>
      </c>
      <c r="C1812" s="4" t="s">
        <v>10</v>
      </c>
    </row>
    <row r="1813" spans="1:13">
      <c r="A1813" t="n">
        <v>18391</v>
      </c>
      <c r="B1813" s="25" t="n">
        <v>16</v>
      </c>
      <c r="C1813" s="7" t="n">
        <v>300</v>
      </c>
    </row>
    <row r="1814" spans="1:13">
      <c r="A1814" t="s">
        <v>4</v>
      </c>
      <c r="B1814" s="4" t="s">
        <v>5</v>
      </c>
      <c r="C1814" s="4" t="s">
        <v>14</v>
      </c>
      <c r="D1814" s="4" t="s">
        <v>10</v>
      </c>
      <c r="E1814" s="4" t="s">
        <v>14</v>
      </c>
    </row>
    <row r="1815" spans="1:13">
      <c r="A1815" t="n">
        <v>18394</v>
      </c>
      <c r="B1815" s="14" t="n">
        <v>49</v>
      </c>
      <c r="C1815" s="7" t="n">
        <v>1</v>
      </c>
      <c r="D1815" s="7" t="n">
        <v>2000</v>
      </c>
      <c r="E1815" s="7" t="n">
        <v>0</v>
      </c>
    </row>
    <row r="1816" spans="1:13">
      <c r="A1816" t="s">
        <v>4</v>
      </c>
      <c r="B1816" s="4" t="s">
        <v>5</v>
      </c>
      <c r="C1816" s="4" t="s">
        <v>10</v>
      </c>
      <c r="D1816" s="4" t="s">
        <v>14</v>
      </c>
      <c r="E1816" s="4" t="s">
        <v>6</v>
      </c>
      <c r="F1816" s="4" t="s">
        <v>20</v>
      </c>
      <c r="G1816" s="4" t="s">
        <v>20</v>
      </c>
      <c r="H1816" s="4" t="s">
        <v>20</v>
      </c>
    </row>
    <row r="1817" spans="1:13">
      <c r="A1817" t="n">
        <v>18399</v>
      </c>
      <c r="B1817" s="43" t="n">
        <v>48</v>
      </c>
      <c r="C1817" s="7" t="n">
        <v>1629</v>
      </c>
      <c r="D1817" s="7" t="n">
        <v>0</v>
      </c>
      <c r="E1817" s="7" t="s">
        <v>206</v>
      </c>
      <c r="F1817" s="7" t="n">
        <v>-1</v>
      </c>
      <c r="G1817" s="7" t="n">
        <v>1</v>
      </c>
      <c r="H1817" s="7" t="n">
        <v>0</v>
      </c>
    </row>
    <row r="1818" spans="1:13">
      <c r="A1818" t="s">
        <v>4</v>
      </c>
      <c r="B1818" s="4" t="s">
        <v>5</v>
      </c>
      <c r="C1818" s="4" t="s">
        <v>10</v>
      </c>
    </row>
    <row r="1819" spans="1:13">
      <c r="A1819" t="n">
        <v>18434</v>
      </c>
      <c r="B1819" s="25" t="n">
        <v>16</v>
      </c>
      <c r="C1819" s="7" t="n">
        <v>500</v>
      </c>
    </row>
    <row r="1820" spans="1:13">
      <c r="A1820" t="s">
        <v>4</v>
      </c>
      <c r="B1820" s="4" t="s">
        <v>5</v>
      </c>
      <c r="C1820" s="4" t="s">
        <v>14</v>
      </c>
      <c r="D1820" s="4" t="s">
        <v>20</v>
      </c>
      <c r="E1820" s="4" t="s">
        <v>20</v>
      </c>
      <c r="F1820" s="4" t="s">
        <v>20</v>
      </c>
    </row>
    <row r="1821" spans="1:13">
      <c r="A1821" t="n">
        <v>18437</v>
      </c>
      <c r="B1821" s="59" t="n">
        <v>45</v>
      </c>
      <c r="C1821" s="7" t="n">
        <v>9</v>
      </c>
      <c r="D1821" s="7" t="n">
        <v>0.0500000007450581</v>
      </c>
      <c r="E1821" s="7" t="n">
        <v>0.0500000007450581</v>
      </c>
      <c r="F1821" s="7" t="n">
        <v>0.200000002980232</v>
      </c>
    </row>
    <row r="1822" spans="1:13">
      <c r="A1822" t="s">
        <v>4</v>
      </c>
      <c r="B1822" s="4" t="s">
        <v>5</v>
      </c>
      <c r="C1822" s="4" t="s">
        <v>14</v>
      </c>
      <c r="D1822" s="4" t="s">
        <v>10</v>
      </c>
      <c r="E1822" s="4" t="s">
        <v>6</v>
      </c>
    </row>
    <row r="1823" spans="1:13">
      <c r="A1823" t="n">
        <v>18451</v>
      </c>
      <c r="B1823" s="33" t="n">
        <v>51</v>
      </c>
      <c r="C1823" s="7" t="n">
        <v>4</v>
      </c>
      <c r="D1823" s="7" t="n">
        <v>1629</v>
      </c>
      <c r="E1823" s="7" t="s">
        <v>67</v>
      </c>
    </row>
    <row r="1824" spans="1:13">
      <c r="A1824" t="s">
        <v>4</v>
      </c>
      <c r="B1824" s="4" t="s">
        <v>5</v>
      </c>
      <c r="C1824" s="4" t="s">
        <v>10</v>
      </c>
    </row>
    <row r="1825" spans="1:8">
      <c r="A1825" t="n">
        <v>18464</v>
      </c>
      <c r="B1825" s="25" t="n">
        <v>16</v>
      </c>
      <c r="C1825" s="7" t="n">
        <v>0</v>
      </c>
    </row>
    <row r="1826" spans="1:8">
      <c r="A1826" t="s">
        <v>4</v>
      </c>
      <c r="B1826" s="4" t="s">
        <v>5</v>
      </c>
      <c r="C1826" s="4" t="s">
        <v>10</v>
      </c>
      <c r="D1826" s="4" t="s">
        <v>14</v>
      </c>
      <c r="E1826" s="4" t="s">
        <v>9</v>
      </c>
      <c r="F1826" s="4" t="s">
        <v>39</v>
      </c>
      <c r="G1826" s="4" t="s">
        <v>14</v>
      </c>
      <c r="H1826" s="4" t="s">
        <v>14</v>
      </c>
    </row>
    <row r="1827" spans="1:8">
      <c r="A1827" t="n">
        <v>18467</v>
      </c>
      <c r="B1827" s="34" t="n">
        <v>26</v>
      </c>
      <c r="C1827" s="7" t="n">
        <v>1629</v>
      </c>
      <c r="D1827" s="7" t="n">
        <v>17</v>
      </c>
      <c r="E1827" s="7" t="n">
        <v>62882</v>
      </c>
      <c r="F1827" s="7" t="s">
        <v>235</v>
      </c>
      <c r="G1827" s="7" t="n">
        <v>2</v>
      </c>
      <c r="H1827" s="7" t="n">
        <v>0</v>
      </c>
    </row>
    <row r="1828" spans="1:8">
      <c r="A1828" t="s">
        <v>4</v>
      </c>
      <c r="B1828" s="4" t="s">
        <v>5</v>
      </c>
    </row>
    <row r="1829" spans="1:8">
      <c r="A1829" t="n">
        <v>18541</v>
      </c>
      <c r="B1829" s="29" t="n">
        <v>28</v>
      </c>
    </row>
    <row r="1830" spans="1:8">
      <c r="A1830" t="s">
        <v>4</v>
      </c>
      <c r="B1830" s="4" t="s">
        <v>5</v>
      </c>
      <c r="C1830" s="4" t="s">
        <v>10</v>
      </c>
      <c r="D1830" s="4" t="s">
        <v>14</v>
      </c>
    </row>
    <row r="1831" spans="1:8">
      <c r="A1831" t="n">
        <v>18542</v>
      </c>
      <c r="B1831" s="35" t="n">
        <v>89</v>
      </c>
      <c r="C1831" s="7" t="n">
        <v>65533</v>
      </c>
      <c r="D1831" s="7" t="n">
        <v>1</v>
      </c>
    </row>
    <row r="1832" spans="1:8">
      <c r="A1832" t="s">
        <v>4</v>
      </c>
      <c r="B1832" s="4" t="s">
        <v>5</v>
      </c>
      <c r="C1832" s="4" t="s">
        <v>14</v>
      </c>
      <c r="D1832" s="4" t="s">
        <v>14</v>
      </c>
    </row>
    <row r="1833" spans="1:8">
      <c r="A1833" t="n">
        <v>18546</v>
      </c>
      <c r="B1833" s="14" t="n">
        <v>49</v>
      </c>
      <c r="C1833" s="7" t="n">
        <v>2</v>
      </c>
      <c r="D1833" s="7" t="n">
        <v>0</v>
      </c>
    </row>
    <row r="1834" spans="1:8">
      <c r="A1834" t="s">
        <v>4</v>
      </c>
      <c r="B1834" s="4" t="s">
        <v>5</v>
      </c>
      <c r="C1834" s="4" t="s">
        <v>14</v>
      </c>
      <c r="D1834" s="4" t="s">
        <v>10</v>
      </c>
      <c r="E1834" s="4" t="s">
        <v>9</v>
      </c>
      <c r="F1834" s="4" t="s">
        <v>10</v>
      </c>
      <c r="G1834" s="4" t="s">
        <v>9</v>
      </c>
      <c r="H1834" s="4" t="s">
        <v>14</v>
      </c>
    </row>
    <row r="1835" spans="1:8">
      <c r="A1835" t="n">
        <v>18549</v>
      </c>
      <c r="B1835" s="14" t="n">
        <v>49</v>
      </c>
      <c r="C1835" s="7" t="n">
        <v>0</v>
      </c>
      <c r="D1835" s="7" t="n">
        <v>555</v>
      </c>
      <c r="E1835" s="7" t="n">
        <v>1065353216</v>
      </c>
      <c r="F1835" s="7" t="n">
        <v>0</v>
      </c>
      <c r="G1835" s="7" t="n">
        <v>0</v>
      </c>
      <c r="H1835" s="7" t="n">
        <v>0</v>
      </c>
    </row>
    <row r="1836" spans="1:8">
      <c r="A1836" t="s">
        <v>4</v>
      </c>
      <c r="B1836" s="4" t="s">
        <v>5</v>
      </c>
      <c r="C1836" s="4" t="s">
        <v>14</v>
      </c>
      <c r="D1836" s="4" t="s">
        <v>10</v>
      </c>
      <c r="E1836" s="4" t="s">
        <v>20</v>
      </c>
    </row>
    <row r="1837" spans="1:8">
      <c r="A1837" t="n">
        <v>18564</v>
      </c>
      <c r="B1837" s="36" t="n">
        <v>58</v>
      </c>
      <c r="C1837" s="7" t="n">
        <v>101</v>
      </c>
      <c r="D1837" s="7" t="n">
        <v>300</v>
      </c>
      <c r="E1837" s="7" t="n">
        <v>1</v>
      </c>
    </row>
    <row r="1838" spans="1:8">
      <c r="A1838" t="s">
        <v>4</v>
      </c>
      <c r="B1838" s="4" t="s">
        <v>5</v>
      </c>
      <c r="C1838" s="4" t="s">
        <v>14</v>
      </c>
      <c r="D1838" s="4" t="s">
        <v>10</v>
      </c>
    </row>
    <row r="1839" spans="1:8">
      <c r="A1839" t="n">
        <v>18572</v>
      </c>
      <c r="B1839" s="36" t="n">
        <v>58</v>
      </c>
      <c r="C1839" s="7" t="n">
        <v>254</v>
      </c>
      <c r="D1839" s="7" t="n">
        <v>0</v>
      </c>
    </row>
    <row r="1840" spans="1:8">
      <c r="A1840" t="s">
        <v>4</v>
      </c>
      <c r="B1840" s="4" t="s">
        <v>5</v>
      </c>
      <c r="C1840" s="4" t="s">
        <v>14</v>
      </c>
      <c r="D1840" s="4" t="s">
        <v>10</v>
      </c>
      <c r="E1840" s="4" t="s">
        <v>6</v>
      </c>
      <c r="F1840" s="4" t="s">
        <v>6</v>
      </c>
      <c r="G1840" s="4" t="s">
        <v>6</v>
      </c>
      <c r="H1840" s="4" t="s">
        <v>6</v>
      </c>
    </row>
    <row r="1841" spans="1:8">
      <c r="A1841" t="n">
        <v>18576</v>
      </c>
      <c r="B1841" s="33" t="n">
        <v>51</v>
      </c>
      <c r="C1841" s="7" t="n">
        <v>3</v>
      </c>
      <c r="D1841" s="7" t="n">
        <v>2</v>
      </c>
      <c r="E1841" s="7" t="s">
        <v>213</v>
      </c>
      <c r="F1841" s="7" t="s">
        <v>214</v>
      </c>
      <c r="G1841" s="7" t="s">
        <v>55</v>
      </c>
      <c r="H1841" s="7" t="s">
        <v>56</v>
      </c>
    </row>
    <row r="1842" spans="1:8">
      <c r="A1842" t="s">
        <v>4</v>
      </c>
      <c r="B1842" s="4" t="s">
        <v>5</v>
      </c>
      <c r="C1842" s="4" t="s">
        <v>14</v>
      </c>
      <c r="D1842" s="4" t="s">
        <v>10</v>
      </c>
      <c r="E1842" s="4" t="s">
        <v>6</v>
      </c>
      <c r="F1842" s="4" t="s">
        <v>6</v>
      </c>
      <c r="G1842" s="4" t="s">
        <v>6</v>
      </c>
      <c r="H1842" s="4" t="s">
        <v>6</v>
      </c>
    </row>
    <row r="1843" spans="1:8">
      <c r="A1843" t="n">
        <v>18605</v>
      </c>
      <c r="B1843" s="33" t="n">
        <v>51</v>
      </c>
      <c r="C1843" s="7" t="n">
        <v>3</v>
      </c>
      <c r="D1843" s="7" t="n">
        <v>7049</v>
      </c>
      <c r="E1843" s="7" t="s">
        <v>236</v>
      </c>
      <c r="F1843" s="7" t="s">
        <v>237</v>
      </c>
      <c r="G1843" s="7" t="s">
        <v>55</v>
      </c>
      <c r="H1843" s="7" t="s">
        <v>56</v>
      </c>
    </row>
    <row r="1844" spans="1:8">
      <c r="A1844" t="s">
        <v>4</v>
      </c>
      <c r="B1844" s="4" t="s">
        <v>5</v>
      </c>
      <c r="C1844" s="4" t="s">
        <v>14</v>
      </c>
      <c r="D1844" s="4" t="s">
        <v>10</v>
      </c>
      <c r="E1844" s="4" t="s">
        <v>6</v>
      </c>
      <c r="F1844" s="4" t="s">
        <v>6</v>
      </c>
      <c r="G1844" s="4" t="s">
        <v>6</v>
      </c>
      <c r="H1844" s="4" t="s">
        <v>6</v>
      </c>
    </row>
    <row r="1845" spans="1:8">
      <c r="A1845" t="n">
        <v>18618</v>
      </c>
      <c r="B1845" s="33" t="n">
        <v>51</v>
      </c>
      <c r="C1845" s="7" t="n">
        <v>3</v>
      </c>
      <c r="D1845" s="7" t="n">
        <v>1629</v>
      </c>
      <c r="E1845" s="7" t="s">
        <v>238</v>
      </c>
      <c r="F1845" s="7" t="s">
        <v>214</v>
      </c>
      <c r="G1845" s="7" t="s">
        <v>55</v>
      </c>
      <c r="H1845" s="7" t="s">
        <v>56</v>
      </c>
    </row>
    <row r="1846" spans="1:8">
      <c r="A1846" t="s">
        <v>4</v>
      </c>
      <c r="B1846" s="4" t="s">
        <v>5</v>
      </c>
      <c r="C1846" s="4" t="s">
        <v>10</v>
      </c>
      <c r="D1846" s="4" t="s">
        <v>20</v>
      </c>
      <c r="E1846" s="4" t="s">
        <v>20</v>
      </c>
      <c r="F1846" s="4" t="s">
        <v>20</v>
      </c>
      <c r="G1846" s="4" t="s">
        <v>20</v>
      </c>
    </row>
    <row r="1847" spans="1:8">
      <c r="A1847" t="n">
        <v>18639</v>
      </c>
      <c r="B1847" s="40" t="n">
        <v>46</v>
      </c>
      <c r="C1847" s="7" t="n">
        <v>7049</v>
      </c>
      <c r="D1847" s="7" t="n">
        <v>-4.65000009536743</v>
      </c>
      <c r="E1847" s="7" t="n">
        <v>1</v>
      </c>
      <c r="F1847" s="7" t="n">
        <v>-22.3999996185303</v>
      </c>
      <c r="G1847" s="7" t="n">
        <v>270</v>
      </c>
    </row>
    <row r="1848" spans="1:8">
      <c r="A1848" t="s">
        <v>4</v>
      </c>
      <c r="B1848" s="4" t="s">
        <v>5</v>
      </c>
      <c r="C1848" s="4" t="s">
        <v>10</v>
      </c>
      <c r="D1848" s="4" t="s">
        <v>20</v>
      </c>
      <c r="E1848" s="4" t="s">
        <v>20</v>
      </c>
      <c r="F1848" s="4" t="s">
        <v>20</v>
      </c>
      <c r="G1848" s="4" t="s">
        <v>20</v>
      </c>
    </row>
    <row r="1849" spans="1:8">
      <c r="A1849" t="n">
        <v>18658</v>
      </c>
      <c r="B1849" s="40" t="n">
        <v>46</v>
      </c>
      <c r="C1849" s="7" t="n">
        <v>1629</v>
      </c>
      <c r="D1849" s="7" t="n">
        <v>-4.90000009536743</v>
      </c>
      <c r="E1849" s="7" t="n">
        <v>1</v>
      </c>
      <c r="F1849" s="7" t="n">
        <v>-21.2999992370605</v>
      </c>
      <c r="G1849" s="7" t="n">
        <v>270</v>
      </c>
    </row>
    <row r="1850" spans="1:8">
      <c r="A1850" t="s">
        <v>4</v>
      </c>
      <c r="B1850" s="4" t="s">
        <v>5</v>
      </c>
      <c r="C1850" s="4" t="s">
        <v>10</v>
      </c>
      <c r="D1850" s="4" t="s">
        <v>20</v>
      </c>
      <c r="E1850" s="4" t="s">
        <v>20</v>
      </c>
      <c r="F1850" s="4" t="s">
        <v>20</v>
      </c>
      <c r="G1850" s="4" t="s">
        <v>10</v>
      </c>
      <c r="H1850" s="4" t="s">
        <v>10</v>
      </c>
    </row>
    <row r="1851" spans="1:8">
      <c r="A1851" t="n">
        <v>18677</v>
      </c>
      <c r="B1851" s="68" t="n">
        <v>60</v>
      </c>
      <c r="C1851" s="7" t="n">
        <v>7049</v>
      </c>
      <c r="D1851" s="7" t="n">
        <v>0</v>
      </c>
      <c r="E1851" s="7" t="n">
        <v>0</v>
      </c>
      <c r="F1851" s="7" t="n">
        <v>0</v>
      </c>
      <c r="G1851" s="7" t="n">
        <v>0</v>
      </c>
      <c r="H1851" s="7" t="n">
        <v>1</v>
      </c>
    </row>
    <row r="1852" spans="1:8">
      <c r="A1852" t="s">
        <v>4</v>
      </c>
      <c r="B1852" s="4" t="s">
        <v>5</v>
      </c>
      <c r="C1852" s="4" t="s">
        <v>10</v>
      </c>
      <c r="D1852" s="4" t="s">
        <v>20</v>
      </c>
      <c r="E1852" s="4" t="s">
        <v>20</v>
      </c>
      <c r="F1852" s="4" t="s">
        <v>20</v>
      </c>
      <c r="G1852" s="4" t="s">
        <v>10</v>
      </c>
      <c r="H1852" s="4" t="s">
        <v>10</v>
      </c>
    </row>
    <row r="1853" spans="1:8">
      <c r="A1853" t="n">
        <v>18696</v>
      </c>
      <c r="B1853" s="68" t="n">
        <v>60</v>
      </c>
      <c r="C1853" s="7" t="n">
        <v>7049</v>
      </c>
      <c r="D1853" s="7" t="n">
        <v>0</v>
      </c>
      <c r="E1853" s="7" t="n">
        <v>0</v>
      </c>
      <c r="F1853" s="7" t="n">
        <v>0</v>
      </c>
      <c r="G1853" s="7" t="n">
        <v>0</v>
      </c>
      <c r="H1853" s="7" t="n">
        <v>0</v>
      </c>
    </row>
    <row r="1854" spans="1:8">
      <c r="A1854" t="s">
        <v>4</v>
      </c>
      <c r="B1854" s="4" t="s">
        <v>5</v>
      </c>
      <c r="C1854" s="4" t="s">
        <v>10</v>
      </c>
      <c r="D1854" s="4" t="s">
        <v>10</v>
      </c>
      <c r="E1854" s="4" t="s">
        <v>10</v>
      </c>
    </row>
    <row r="1855" spans="1:8">
      <c r="A1855" t="n">
        <v>18715</v>
      </c>
      <c r="B1855" s="46" t="n">
        <v>61</v>
      </c>
      <c r="C1855" s="7" t="n">
        <v>7049</v>
      </c>
      <c r="D1855" s="7" t="n">
        <v>65533</v>
      </c>
      <c r="E1855" s="7" t="n">
        <v>0</v>
      </c>
    </row>
    <row r="1856" spans="1:8">
      <c r="A1856" t="s">
        <v>4</v>
      </c>
      <c r="B1856" s="4" t="s">
        <v>5</v>
      </c>
      <c r="C1856" s="4" t="s">
        <v>10</v>
      </c>
      <c r="D1856" s="4" t="s">
        <v>20</v>
      </c>
      <c r="E1856" s="4" t="s">
        <v>20</v>
      </c>
      <c r="F1856" s="4" t="s">
        <v>20</v>
      </c>
      <c r="G1856" s="4" t="s">
        <v>10</v>
      </c>
      <c r="H1856" s="4" t="s">
        <v>10</v>
      </c>
    </row>
    <row r="1857" spans="1:8">
      <c r="A1857" t="n">
        <v>18722</v>
      </c>
      <c r="B1857" s="68" t="n">
        <v>60</v>
      </c>
      <c r="C1857" s="7" t="n">
        <v>1629</v>
      </c>
      <c r="D1857" s="7" t="n">
        <v>0</v>
      </c>
      <c r="E1857" s="7" t="n">
        <v>0</v>
      </c>
      <c r="F1857" s="7" t="n">
        <v>0</v>
      </c>
      <c r="G1857" s="7" t="n">
        <v>0</v>
      </c>
      <c r="H1857" s="7" t="n">
        <v>1</v>
      </c>
    </row>
    <row r="1858" spans="1:8">
      <c r="A1858" t="s">
        <v>4</v>
      </c>
      <c r="B1858" s="4" t="s">
        <v>5</v>
      </c>
      <c r="C1858" s="4" t="s">
        <v>10</v>
      </c>
      <c r="D1858" s="4" t="s">
        <v>20</v>
      </c>
      <c r="E1858" s="4" t="s">
        <v>20</v>
      </c>
      <c r="F1858" s="4" t="s">
        <v>20</v>
      </c>
      <c r="G1858" s="4" t="s">
        <v>10</v>
      </c>
      <c r="H1858" s="4" t="s">
        <v>10</v>
      </c>
    </row>
    <row r="1859" spans="1:8">
      <c r="A1859" t="n">
        <v>18741</v>
      </c>
      <c r="B1859" s="68" t="n">
        <v>60</v>
      </c>
      <c r="C1859" s="7" t="n">
        <v>1629</v>
      </c>
      <c r="D1859" s="7" t="n">
        <v>0</v>
      </c>
      <c r="E1859" s="7" t="n">
        <v>0</v>
      </c>
      <c r="F1859" s="7" t="n">
        <v>0</v>
      </c>
      <c r="G1859" s="7" t="n">
        <v>0</v>
      </c>
      <c r="H1859" s="7" t="n">
        <v>0</v>
      </c>
    </row>
    <row r="1860" spans="1:8">
      <c r="A1860" t="s">
        <v>4</v>
      </c>
      <c r="B1860" s="4" t="s">
        <v>5</v>
      </c>
      <c r="C1860" s="4" t="s">
        <v>10</v>
      </c>
      <c r="D1860" s="4" t="s">
        <v>10</v>
      </c>
      <c r="E1860" s="4" t="s">
        <v>10</v>
      </c>
    </row>
    <row r="1861" spans="1:8">
      <c r="A1861" t="n">
        <v>18760</v>
      </c>
      <c r="B1861" s="46" t="n">
        <v>61</v>
      </c>
      <c r="C1861" s="7" t="n">
        <v>1629</v>
      </c>
      <c r="D1861" s="7" t="n">
        <v>65533</v>
      </c>
      <c r="E1861" s="7" t="n">
        <v>0</v>
      </c>
    </row>
    <row r="1862" spans="1:8">
      <c r="A1862" t="s">
        <v>4</v>
      </c>
      <c r="B1862" s="4" t="s">
        <v>5</v>
      </c>
      <c r="C1862" s="4" t="s">
        <v>14</v>
      </c>
    </row>
    <row r="1863" spans="1:8">
      <c r="A1863" t="n">
        <v>18767</v>
      </c>
      <c r="B1863" s="59" t="n">
        <v>45</v>
      </c>
      <c r="C1863" s="7" t="n">
        <v>0</v>
      </c>
    </row>
    <row r="1864" spans="1:8">
      <c r="A1864" t="s">
        <v>4</v>
      </c>
      <c r="B1864" s="4" t="s">
        <v>5</v>
      </c>
      <c r="C1864" s="4" t="s">
        <v>14</v>
      </c>
      <c r="D1864" s="4" t="s">
        <v>14</v>
      </c>
      <c r="E1864" s="4" t="s">
        <v>20</v>
      </c>
      <c r="F1864" s="4" t="s">
        <v>20</v>
      </c>
      <c r="G1864" s="4" t="s">
        <v>20</v>
      </c>
      <c r="H1864" s="4" t="s">
        <v>10</v>
      </c>
    </row>
    <row r="1865" spans="1:8">
      <c r="A1865" t="n">
        <v>18769</v>
      </c>
      <c r="B1865" s="59" t="n">
        <v>45</v>
      </c>
      <c r="C1865" s="7" t="n">
        <v>2</v>
      </c>
      <c r="D1865" s="7" t="n">
        <v>3</v>
      </c>
      <c r="E1865" s="7" t="n">
        <v>-4.94999980926514</v>
      </c>
      <c r="F1865" s="7" t="n">
        <v>2.20000004768372</v>
      </c>
      <c r="G1865" s="7" t="n">
        <v>-21.3099994659424</v>
      </c>
      <c r="H1865" s="7" t="n">
        <v>0</v>
      </c>
    </row>
    <row r="1866" spans="1:8">
      <c r="A1866" t="s">
        <v>4</v>
      </c>
      <c r="B1866" s="4" t="s">
        <v>5</v>
      </c>
      <c r="C1866" s="4" t="s">
        <v>14</v>
      </c>
      <c r="D1866" s="4" t="s">
        <v>14</v>
      </c>
      <c r="E1866" s="4" t="s">
        <v>20</v>
      </c>
      <c r="F1866" s="4" t="s">
        <v>20</v>
      </c>
      <c r="G1866" s="4" t="s">
        <v>20</v>
      </c>
      <c r="H1866" s="4" t="s">
        <v>10</v>
      </c>
      <c r="I1866" s="4" t="s">
        <v>14</v>
      </c>
    </row>
    <row r="1867" spans="1:8">
      <c r="A1867" t="n">
        <v>18786</v>
      </c>
      <c r="B1867" s="59" t="n">
        <v>45</v>
      </c>
      <c r="C1867" s="7" t="n">
        <v>4</v>
      </c>
      <c r="D1867" s="7" t="n">
        <v>3</v>
      </c>
      <c r="E1867" s="7" t="n">
        <v>28.6700000762939</v>
      </c>
      <c r="F1867" s="7" t="n">
        <v>232.990005493164</v>
      </c>
      <c r="G1867" s="7" t="n">
        <v>10</v>
      </c>
      <c r="H1867" s="7" t="n">
        <v>0</v>
      </c>
      <c r="I1867" s="7" t="n">
        <v>0</v>
      </c>
    </row>
    <row r="1868" spans="1:8">
      <c r="A1868" t="s">
        <v>4</v>
      </c>
      <c r="B1868" s="4" t="s">
        <v>5</v>
      </c>
      <c r="C1868" s="4" t="s">
        <v>14</v>
      </c>
      <c r="D1868" s="4" t="s">
        <v>14</v>
      </c>
      <c r="E1868" s="4" t="s">
        <v>20</v>
      </c>
      <c r="F1868" s="4" t="s">
        <v>10</v>
      </c>
    </row>
    <row r="1869" spans="1:8">
      <c r="A1869" t="n">
        <v>18804</v>
      </c>
      <c r="B1869" s="59" t="n">
        <v>45</v>
      </c>
      <c r="C1869" s="7" t="n">
        <v>5</v>
      </c>
      <c r="D1869" s="7" t="n">
        <v>3</v>
      </c>
      <c r="E1869" s="7" t="n">
        <v>3</v>
      </c>
      <c r="F1869" s="7" t="n">
        <v>0</v>
      </c>
    </row>
    <row r="1870" spans="1:8">
      <c r="A1870" t="s">
        <v>4</v>
      </c>
      <c r="B1870" s="4" t="s">
        <v>5</v>
      </c>
      <c r="C1870" s="4" t="s">
        <v>14</v>
      </c>
      <c r="D1870" s="4" t="s">
        <v>14</v>
      </c>
      <c r="E1870" s="4" t="s">
        <v>20</v>
      </c>
      <c r="F1870" s="4" t="s">
        <v>10</v>
      </c>
    </row>
    <row r="1871" spans="1:8">
      <c r="A1871" t="n">
        <v>18813</v>
      </c>
      <c r="B1871" s="59" t="n">
        <v>45</v>
      </c>
      <c r="C1871" s="7" t="n">
        <v>11</v>
      </c>
      <c r="D1871" s="7" t="n">
        <v>3</v>
      </c>
      <c r="E1871" s="7" t="n">
        <v>28.7999992370605</v>
      </c>
      <c r="F1871" s="7" t="n">
        <v>0</v>
      </c>
    </row>
    <row r="1872" spans="1:8">
      <c r="A1872" t="s">
        <v>4</v>
      </c>
      <c r="B1872" s="4" t="s">
        <v>5</v>
      </c>
      <c r="C1872" s="4" t="s">
        <v>14</v>
      </c>
      <c r="D1872" s="4" t="s">
        <v>10</v>
      </c>
    </row>
    <row r="1873" spans="1:9">
      <c r="A1873" t="n">
        <v>18822</v>
      </c>
      <c r="B1873" s="36" t="n">
        <v>58</v>
      </c>
      <c r="C1873" s="7" t="n">
        <v>255</v>
      </c>
      <c r="D1873" s="7" t="n">
        <v>0</v>
      </c>
    </row>
    <row r="1874" spans="1:9">
      <c r="A1874" t="s">
        <v>4</v>
      </c>
      <c r="B1874" s="4" t="s">
        <v>5</v>
      </c>
      <c r="C1874" s="4" t="s">
        <v>14</v>
      </c>
      <c r="D1874" s="4" t="s">
        <v>14</v>
      </c>
      <c r="E1874" s="4" t="s">
        <v>20</v>
      </c>
      <c r="F1874" s="4" t="s">
        <v>20</v>
      </c>
      <c r="G1874" s="4" t="s">
        <v>20</v>
      </c>
      <c r="H1874" s="4" t="s">
        <v>10</v>
      </c>
    </row>
    <row r="1875" spans="1:9">
      <c r="A1875" t="n">
        <v>18826</v>
      </c>
      <c r="B1875" s="59" t="n">
        <v>45</v>
      </c>
      <c r="C1875" s="7" t="n">
        <v>2</v>
      </c>
      <c r="D1875" s="7" t="n">
        <v>3</v>
      </c>
      <c r="E1875" s="7" t="n">
        <v>-4.78000020980835</v>
      </c>
      <c r="F1875" s="7" t="n">
        <v>2.40000009536743</v>
      </c>
      <c r="G1875" s="7" t="n">
        <v>-21.7900009155273</v>
      </c>
      <c r="H1875" s="7" t="n">
        <v>1500</v>
      </c>
    </row>
    <row r="1876" spans="1:9">
      <c r="A1876" t="s">
        <v>4</v>
      </c>
      <c r="B1876" s="4" t="s">
        <v>5</v>
      </c>
      <c r="C1876" s="4" t="s">
        <v>14</v>
      </c>
      <c r="D1876" s="4" t="s">
        <v>14</v>
      </c>
      <c r="E1876" s="4" t="s">
        <v>20</v>
      </c>
      <c r="F1876" s="4" t="s">
        <v>20</v>
      </c>
      <c r="G1876" s="4" t="s">
        <v>20</v>
      </c>
      <c r="H1876" s="4" t="s">
        <v>10</v>
      </c>
      <c r="I1876" s="4" t="s">
        <v>14</v>
      </c>
    </row>
    <row r="1877" spans="1:9">
      <c r="A1877" t="n">
        <v>18843</v>
      </c>
      <c r="B1877" s="59" t="n">
        <v>45</v>
      </c>
      <c r="C1877" s="7" t="n">
        <v>4</v>
      </c>
      <c r="D1877" s="7" t="n">
        <v>3</v>
      </c>
      <c r="E1877" s="7" t="n">
        <v>10.1000003814697</v>
      </c>
      <c r="F1877" s="7" t="n">
        <v>308.459991455078</v>
      </c>
      <c r="G1877" s="7" t="n">
        <v>10</v>
      </c>
      <c r="H1877" s="7" t="n">
        <v>1500</v>
      </c>
      <c r="I1877" s="7" t="n">
        <v>1</v>
      </c>
    </row>
    <row r="1878" spans="1:9">
      <c r="A1878" t="s">
        <v>4</v>
      </c>
      <c r="B1878" s="4" t="s">
        <v>5</v>
      </c>
      <c r="C1878" s="4" t="s">
        <v>14</v>
      </c>
      <c r="D1878" s="4" t="s">
        <v>14</v>
      </c>
      <c r="E1878" s="4" t="s">
        <v>20</v>
      </c>
      <c r="F1878" s="4" t="s">
        <v>10</v>
      </c>
    </row>
    <row r="1879" spans="1:9">
      <c r="A1879" t="n">
        <v>18861</v>
      </c>
      <c r="B1879" s="59" t="n">
        <v>45</v>
      </c>
      <c r="C1879" s="7" t="n">
        <v>5</v>
      </c>
      <c r="D1879" s="7" t="n">
        <v>3</v>
      </c>
      <c r="E1879" s="7" t="n">
        <v>1.89999997615814</v>
      </c>
      <c r="F1879" s="7" t="n">
        <v>1500</v>
      </c>
    </row>
    <row r="1880" spans="1:9">
      <c r="A1880" t="s">
        <v>4</v>
      </c>
      <c r="B1880" s="4" t="s">
        <v>5</v>
      </c>
      <c r="C1880" s="4" t="s">
        <v>14</v>
      </c>
      <c r="D1880" s="4" t="s">
        <v>14</v>
      </c>
      <c r="E1880" s="4" t="s">
        <v>20</v>
      </c>
      <c r="F1880" s="4" t="s">
        <v>10</v>
      </c>
    </row>
    <row r="1881" spans="1:9">
      <c r="A1881" t="n">
        <v>18870</v>
      </c>
      <c r="B1881" s="59" t="n">
        <v>45</v>
      </c>
      <c r="C1881" s="7" t="n">
        <v>11</v>
      </c>
      <c r="D1881" s="7" t="n">
        <v>3</v>
      </c>
      <c r="E1881" s="7" t="n">
        <v>28.7999992370605</v>
      </c>
      <c r="F1881" s="7" t="n">
        <v>1500</v>
      </c>
    </row>
    <row r="1882" spans="1:9">
      <c r="A1882" t="s">
        <v>4</v>
      </c>
      <c r="B1882" s="4" t="s">
        <v>5</v>
      </c>
      <c r="C1882" s="4" t="s">
        <v>10</v>
      </c>
      <c r="D1882" s="4" t="s">
        <v>14</v>
      </c>
      <c r="E1882" s="4" t="s">
        <v>6</v>
      </c>
      <c r="F1882" s="4" t="s">
        <v>20</v>
      </c>
      <c r="G1882" s="4" t="s">
        <v>20</v>
      </c>
      <c r="H1882" s="4" t="s">
        <v>20</v>
      </c>
    </row>
    <row r="1883" spans="1:9">
      <c r="A1883" t="n">
        <v>18879</v>
      </c>
      <c r="B1883" s="43" t="n">
        <v>48</v>
      </c>
      <c r="C1883" s="7" t="n">
        <v>1629</v>
      </c>
      <c r="D1883" s="7" t="n">
        <v>0</v>
      </c>
      <c r="E1883" s="7" t="s">
        <v>207</v>
      </c>
      <c r="F1883" s="7" t="n">
        <v>-1</v>
      </c>
      <c r="G1883" s="7" t="n">
        <v>1</v>
      </c>
      <c r="H1883" s="7" t="n">
        <v>0</v>
      </c>
    </row>
    <row r="1884" spans="1:9">
      <c r="A1884" t="s">
        <v>4</v>
      </c>
      <c r="B1884" s="4" t="s">
        <v>5</v>
      </c>
      <c r="C1884" s="4" t="s">
        <v>10</v>
      </c>
    </row>
    <row r="1885" spans="1:9">
      <c r="A1885" t="n">
        <v>18905</v>
      </c>
      <c r="B1885" s="25" t="n">
        <v>16</v>
      </c>
      <c r="C1885" s="7" t="n">
        <v>1000</v>
      </c>
    </row>
    <row r="1886" spans="1:9">
      <c r="A1886" t="s">
        <v>4</v>
      </c>
      <c r="B1886" s="4" t="s">
        <v>5</v>
      </c>
      <c r="C1886" s="4" t="s">
        <v>14</v>
      </c>
      <c r="D1886" s="4" t="s">
        <v>10</v>
      </c>
      <c r="E1886" s="4" t="s">
        <v>6</v>
      </c>
      <c r="F1886" s="4" t="s">
        <v>6</v>
      </c>
      <c r="G1886" s="4" t="s">
        <v>14</v>
      </c>
    </row>
    <row r="1887" spans="1:9">
      <c r="A1887" t="n">
        <v>18908</v>
      </c>
      <c r="B1887" s="22" t="n">
        <v>32</v>
      </c>
      <c r="C1887" s="7" t="n">
        <v>0</v>
      </c>
      <c r="D1887" s="7" t="n">
        <v>1629</v>
      </c>
      <c r="E1887" s="7" t="s">
        <v>13</v>
      </c>
      <c r="F1887" s="7" t="s">
        <v>212</v>
      </c>
      <c r="G1887" s="7" t="n">
        <v>1</v>
      </c>
    </row>
    <row r="1888" spans="1:9">
      <c r="A1888" t="s">
        <v>4</v>
      </c>
      <c r="B1888" s="4" t="s">
        <v>5</v>
      </c>
      <c r="C1888" s="4" t="s">
        <v>14</v>
      </c>
      <c r="D1888" s="4" t="s">
        <v>10</v>
      </c>
      <c r="E1888" s="4" t="s">
        <v>6</v>
      </c>
      <c r="F1888" s="4" t="s">
        <v>6</v>
      </c>
      <c r="G1888" s="4" t="s">
        <v>6</v>
      </c>
      <c r="H1888" s="4" t="s">
        <v>6</v>
      </c>
    </row>
    <row r="1889" spans="1:9">
      <c r="A1889" t="n">
        <v>18926</v>
      </c>
      <c r="B1889" s="33" t="n">
        <v>51</v>
      </c>
      <c r="C1889" s="7" t="n">
        <v>3</v>
      </c>
      <c r="D1889" s="7" t="n">
        <v>7049</v>
      </c>
      <c r="E1889" s="7" t="s">
        <v>239</v>
      </c>
      <c r="F1889" s="7" t="s">
        <v>237</v>
      </c>
      <c r="G1889" s="7" t="s">
        <v>55</v>
      </c>
      <c r="H1889" s="7" t="s">
        <v>56</v>
      </c>
    </row>
    <row r="1890" spans="1:9">
      <c r="A1890" t="s">
        <v>4</v>
      </c>
      <c r="B1890" s="4" t="s">
        <v>5</v>
      </c>
      <c r="C1890" s="4" t="s">
        <v>10</v>
      </c>
      <c r="D1890" s="4" t="s">
        <v>20</v>
      </c>
      <c r="E1890" s="4" t="s">
        <v>20</v>
      </c>
      <c r="F1890" s="4" t="s">
        <v>20</v>
      </c>
      <c r="G1890" s="4" t="s">
        <v>10</v>
      </c>
      <c r="H1890" s="4" t="s">
        <v>10</v>
      </c>
    </row>
    <row r="1891" spans="1:9">
      <c r="A1891" t="n">
        <v>18939</v>
      </c>
      <c r="B1891" s="68" t="n">
        <v>60</v>
      </c>
      <c r="C1891" s="7" t="n">
        <v>7049</v>
      </c>
      <c r="D1891" s="7" t="n">
        <v>0</v>
      </c>
      <c r="E1891" s="7" t="n">
        <v>20</v>
      </c>
      <c r="F1891" s="7" t="n">
        <v>0</v>
      </c>
      <c r="G1891" s="7" t="n">
        <v>500</v>
      </c>
      <c r="H1891" s="7" t="n">
        <v>0</v>
      </c>
    </row>
    <row r="1892" spans="1:9">
      <c r="A1892" t="s">
        <v>4</v>
      </c>
      <c r="B1892" s="4" t="s">
        <v>5</v>
      </c>
      <c r="C1892" s="4" t="s">
        <v>10</v>
      </c>
    </row>
    <row r="1893" spans="1:9">
      <c r="A1893" t="n">
        <v>18958</v>
      </c>
      <c r="B1893" s="25" t="n">
        <v>16</v>
      </c>
      <c r="C1893" s="7" t="n">
        <v>300</v>
      </c>
    </row>
    <row r="1894" spans="1:9">
      <c r="A1894" t="s">
        <v>4</v>
      </c>
      <c r="B1894" s="4" t="s">
        <v>5</v>
      </c>
      <c r="C1894" s="4" t="s">
        <v>14</v>
      </c>
      <c r="D1894" s="4" t="s">
        <v>10</v>
      </c>
      <c r="E1894" s="4" t="s">
        <v>20</v>
      </c>
      <c r="F1894" s="4" t="s">
        <v>10</v>
      </c>
      <c r="G1894" s="4" t="s">
        <v>9</v>
      </c>
      <c r="H1894" s="4" t="s">
        <v>9</v>
      </c>
      <c r="I1894" s="4" t="s">
        <v>10</v>
      </c>
      <c r="J1894" s="4" t="s">
        <v>10</v>
      </c>
      <c r="K1894" s="4" t="s">
        <v>9</v>
      </c>
      <c r="L1894" s="4" t="s">
        <v>9</v>
      </c>
      <c r="M1894" s="4" t="s">
        <v>9</v>
      </c>
      <c r="N1894" s="4" t="s">
        <v>9</v>
      </c>
      <c r="O1894" s="4" t="s">
        <v>6</v>
      </c>
    </row>
    <row r="1895" spans="1:9">
      <c r="A1895" t="n">
        <v>18961</v>
      </c>
      <c r="B1895" s="26" t="n">
        <v>50</v>
      </c>
      <c r="C1895" s="7" t="n">
        <v>0</v>
      </c>
      <c r="D1895" s="7" t="n">
        <v>1901</v>
      </c>
      <c r="E1895" s="7" t="n">
        <v>1</v>
      </c>
      <c r="F1895" s="7" t="n">
        <v>0</v>
      </c>
      <c r="G1895" s="7" t="n">
        <v>0</v>
      </c>
      <c r="H1895" s="7" t="n">
        <v>0</v>
      </c>
      <c r="I1895" s="7" t="n">
        <v>0</v>
      </c>
      <c r="J1895" s="7" t="n">
        <v>65533</v>
      </c>
      <c r="K1895" s="7" t="n">
        <v>0</v>
      </c>
      <c r="L1895" s="7" t="n">
        <v>0</v>
      </c>
      <c r="M1895" s="7" t="n">
        <v>0</v>
      </c>
      <c r="N1895" s="7" t="n">
        <v>0</v>
      </c>
      <c r="O1895" s="7" t="s">
        <v>13</v>
      </c>
    </row>
    <row r="1896" spans="1:9">
      <c r="A1896" t="s">
        <v>4</v>
      </c>
      <c r="B1896" s="4" t="s">
        <v>5</v>
      </c>
      <c r="C1896" s="4" t="s">
        <v>14</v>
      </c>
      <c r="D1896" s="4" t="s">
        <v>20</v>
      </c>
      <c r="E1896" s="4" t="s">
        <v>20</v>
      </c>
      <c r="F1896" s="4" t="s">
        <v>20</v>
      </c>
    </row>
    <row r="1897" spans="1:9">
      <c r="A1897" t="n">
        <v>19000</v>
      </c>
      <c r="B1897" s="59" t="n">
        <v>45</v>
      </c>
      <c r="C1897" s="7" t="n">
        <v>9</v>
      </c>
      <c r="D1897" s="7" t="n">
        <v>0.0500000007450581</v>
      </c>
      <c r="E1897" s="7" t="n">
        <v>0.0500000007450581</v>
      </c>
      <c r="F1897" s="7" t="n">
        <v>0.200000002980232</v>
      </c>
    </row>
    <row r="1898" spans="1:9">
      <c r="A1898" t="s">
        <v>4</v>
      </c>
      <c r="B1898" s="4" t="s">
        <v>5</v>
      </c>
      <c r="C1898" s="4" t="s">
        <v>14</v>
      </c>
      <c r="D1898" s="4" t="s">
        <v>10</v>
      </c>
    </row>
    <row r="1899" spans="1:9">
      <c r="A1899" t="n">
        <v>19014</v>
      </c>
      <c r="B1899" s="59" t="n">
        <v>45</v>
      </c>
      <c r="C1899" s="7" t="n">
        <v>7</v>
      </c>
      <c r="D1899" s="7" t="n">
        <v>255</v>
      </c>
    </row>
    <row r="1900" spans="1:9">
      <c r="A1900" t="s">
        <v>4</v>
      </c>
      <c r="B1900" s="4" t="s">
        <v>5</v>
      </c>
      <c r="C1900" s="4" t="s">
        <v>14</v>
      </c>
      <c r="D1900" s="4" t="s">
        <v>20</v>
      </c>
      <c r="E1900" s="4" t="s">
        <v>10</v>
      </c>
      <c r="F1900" s="4" t="s">
        <v>14</v>
      </c>
    </row>
    <row r="1901" spans="1:9">
      <c r="A1901" t="n">
        <v>19018</v>
      </c>
      <c r="B1901" s="14" t="n">
        <v>49</v>
      </c>
      <c r="C1901" s="7" t="n">
        <v>3</v>
      </c>
      <c r="D1901" s="7" t="n">
        <v>0.699999988079071</v>
      </c>
      <c r="E1901" s="7" t="n">
        <v>500</v>
      </c>
      <c r="F1901" s="7" t="n">
        <v>0</v>
      </c>
    </row>
    <row r="1902" spans="1:9">
      <c r="A1902" t="s">
        <v>4</v>
      </c>
      <c r="B1902" s="4" t="s">
        <v>5</v>
      </c>
      <c r="C1902" s="4" t="s">
        <v>10</v>
      </c>
    </row>
    <row r="1903" spans="1:9">
      <c r="A1903" t="n">
        <v>19027</v>
      </c>
      <c r="B1903" s="25" t="n">
        <v>16</v>
      </c>
      <c r="C1903" s="7" t="n">
        <v>300</v>
      </c>
    </row>
    <row r="1904" spans="1:9">
      <c r="A1904" t="s">
        <v>4</v>
      </c>
      <c r="B1904" s="4" t="s">
        <v>5</v>
      </c>
      <c r="C1904" s="4" t="s">
        <v>14</v>
      </c>
      <c r="D1904" s="4" t="s">
        <v>10</v>
      </c>
      <c r="E1904" s="4" t="s">
        <v>6</v>
      </c>
      <c r="F1904" s="4" t="s">
        <v>6</v>
      </c>
      <c r="G1904" s="4" t="s">
        <v>6</v>
      </c>
      <c r="H1904" s="4" t="s">
        <v>6</v>
      </c>
    </row>
    <row r="1905" spans="1:15">
      <c r="A1905" t="n">
        <v>19030</v>
      </c>
      <c r="B1905" s="33" t="n">
        <v>51</v>
      </c>
      <c r="C1905" s="7" t="n">
        <v>3</v>
      </c>
      <c r="D1905" s="7" t="n">
        <v>7049</v>
      </c>
      <c r="E1905" s="7" t="s">
        <v>240</v>
      </c>
      <c r="F1905" s="7" t="s">
        <v>237</v>
      </c>
      <c r="G1905" s="7" t="s">
        <v>55</v>
      </c>
      <c r="H1905" s="7" t="s">
        <v>56</v>
      </c>
    </row>
    <row r="1906" spans="1:15">
      <c r="A1906" t="s">
        <v>4</v>
      </c>
      <c r="B1906" s="4" t="s">
        <v>5</v>
      </c>
      <c r="C1906" s="4" t="s">
        <v>14</v>
      </c>
      <c r="D1906" s="4" t="s">
        <v>10</v>
      </c>
      <c r="E1906" s="4" t="s">
        <v>6</v>
      </c>
    </row>
    <row r="1907" spans="1:15">
      <c r="A1907" t="n">
        <v>19043</v>
      </c>
      <c r="B1907" s="33" t="n">
        <v>51</v>
      </c>
      <c r="C1907" s="7" t="n">
        <v>4</v>
      </c>
      <c r="D1907" s="7" t="n">
        <v>1629</v>
      </c>
      <c r="E1907" s="7" t="s">
        <v>71</v>
      </c>
    </row>
    <row r="1908" spans="1:15">
      <c r="A1908" t="s">
        <v>4</v>
      </c>
      <c r="B1908" s="4" t="s">
        <v>5</v>
      </c>
      <c r="C1908" s="4" t="s">
        <v>10</v>
      </c>
    </row>
    <row r="1909" spans="1:15">
      <c r="A1909" t="n">
        <v>19057</v>
      </c>
      <c r="B1909" s="25" t="n">
        <v>16</v>
      </c>
      <c r="C1909" s="7" t="n">
        <v>0</v>
      </c>
    </row>
    <row r="1910" spans="1:15">
      <c r="A1910" t="s">
        <v>4</v>
      </c>
      <c r="B1910" s="4" t="s">
        <v>5</v>
      </c>
      <c r="C1910" s="4" t="s">
        <v>10</v>
      </c>
      <c r="D1910" s="4" t="s">
        <v>14</v>
      </c>
      <c r="E1910" s="4" t="s">
        <v>9</v>
      </c>
      <c r="F1910" s="4" t="s">
        <v>39</v>
      </c>
      <c r="G1910" s="4" t="s">
        <v>14</v>
      </c>
      <c r="H1910" s="4" t="s">
        <v>14</v>
      </c>
      <c r="I1910" s="4" t="s">
        <v>14</v>
      </c>
      <c r="J1910" s="4" t="s">
        <v>9</v>
      </c>
      <c r="K1910" s="4" t="s">
        <v>39</v>
      </c>
      <c r="L1910" s="4" t="s">
        <v>14</v>
      </c>
      <c r="M1910" s="4" t="s">
        <v>14</v>
      </c>
    </row>
    <row r="1911" spans="1:15">
      <c r="A1911" t="n">
        <v>19060</v>
      </c>
      <c r="B1911" s="34" t="n">
        <v>26</v>
      </c>
      <c r="C1911" s="7" t="n">
        <v>1629</v>
      </c>
      <c r="D1911" s="7" t="n">
        <v>17</v>
      </c>
      <c r="E1911" s="7" t="n">
        <v>62883</v>
      </c>
      <c r="F1911" s="7" t="s">
        <v>241</v>
      </c>
      <c r="G1911" s="7" t="n">
        <v>2</v>
      </c>
      <c r="H1911" s="7" t="n">
        <v>3</v>
      </c>
      <c r="I1911" s="7" t="n">
        <v>17</v>
      </c>
      <c r="J1911" s="7" t="n">
        <v>62884</v>
      </c>
      <c r="K1911" s="7" t="s">
        <v>242</v>
      </c>
      <c r="L1911" s="7" t="n">
        <v>2</v>
      </c>
      <c r="M1911" s="7" t="n">
        <v>0</v>
      </c>
    </row>
    <row r="1912" spans="1:15">
      <c r="A1912" t="s">
        <v>4</v>
      </c>
      <c r="B1912" s="4" t="s">
        <v>5</v>
      </c>
    </row>
    <row r="1913" spans="1:15">
      <c r="A1913" t="n">
        <v>19180</v>
      </c>
      <c r="B1913" s="29" t="n">
        <v>28</v>
      </c>
    </row>
    <row r="1914" spans="1:15">
      <c r="A1914" t="s">
        <v>4</v>
      </c>
      <c r="B1914" s="4" t="s">
        <v>5</v>
      </c>
      <c r="C1914" s="4" t="s">
        <v>14</v>
      </c>
      <c r="D1914" s="4" t="s">
        <v>10</v>
      </c>
      <c r="E1914" s="4" t="s">
        <v>6</v>
      </c>
      <c r="F1914" s="4" t="s">
        <v>6</v>
      </c>
      <c r="G1914" s="4" t="s">
        <v>6</v>
      </c>
      <c r="H1914" s="4" t="s">
        <v>6</v>
      </c>
    </row>
    <row r="1915" spans="1:15">
      <c r="A1915" t="n">
        <v>19181</v>
      </c>
      <c r="B1915" s="33" t="n">
        <v>51</v>
      </c>
      <c r="C1915" s="7" t="n">
        <v>3</v>
      </c>
      <c r="D1915" s="7" t="n">
        <v>7049</v>
      </c>
      <c r="E1915" s="7" t="s">
        <v>240</v>
      </c>
      <c r="F1915" s="7" t="s">
        <v>214</v>
      </c>
      <c r="G1915" s="7" t="s">
        <v>55</v>
      </c>
      <c r="H1915" s="7" t="s">
        <v>56</v>
      </c>
    </row>
    <row r="1916" spans="1:15">
      <c r="A1916" t="s">
        <v>4</v>
      </c>
      <c r="B1916" s="4" t="s">
        <v>5</v>
      </c>
      <c r="C1916" s="4" t="s">
        <v>14</v>
      </c>
      <c r="D1916" s="4" t="s">
        <v>10</v>
      </c>
      <c r="E1916" s="4" t="s">
        <v>10</v>
      </c>
      <c r="F1916" s="4" t="s">
        <v>14</v>
      </c>
    </row>
    <row r="1917" spans="1:15">
      <c r="A1917" t="n">
        <v>19202</v>
      </c>
      <c r="B1917" s="27" t="n">
        <v>25</v>
      </c>
      <c r="C1917" s="7" t="n">
        <v>1</v>
      </c>
      <c r="D1917" s="7" t="n">
        <v>260</v>
      </c>
      <c r="E1917" s="7" t="n">
        <v>640</v>
      </c>
      <c r="F1917" s="7" t="n">
        <v>1</v>
      </c>
    </row>
    <row r="1918" spans="1:15">
      <c r="A1918" t="s">
        <v>4</v>
      </c>
      <c r="B1918" s="4" t="s">
        <v>5</v>
      </c>
      <c r="C1918" s="4" t="s">
        <v>14</v>
      </c>
      <c r="D1918" s="4" t="s">
        <v>10</v>
      </c>
      <c r="E1918" s="4" t="s">
        <v>6</v>
      </c>
    </row>
    <row r="1919" spans="1:15">
      <c r="A1919" t="n">
        <v>19209</v>
      </c>
      <c r="B1919" s="33" t="n">
        <v>51</v>
      </c>
      <c r="C1919" s="7" t="n">
        <v>4</v>
      </c>
      <c r="D1919" s="7" t="n">
        <v>2</v>
      </c>
      <c r="E1919" s="7" t="s">
        <v>243</v>
      </c>
    </row>
    <row r="1920" spans="1:15">
      <c r="A1920" t="s">
        <v>4</v>
      </c>
      <c r="B1920" s="4" t="s">
        <v>5</v>
      </c>
      <c r="C1920" s="4" t="s">
        <v>10</v>
      </c>
    </row>
    <row r="1921" spans="1:13">
      <c r="A1921" t="n">
        <v>19222</v>
      </c>
      <c r="B1921" s="25" t="n">
        <v>16</v>
      </c>
      <c r="C1921" s="7" t="n">
        <v>0</v>
      </c>
    </row>
    <row r="1922" spans="1:13">
      <c r="A1922" t="s">
        <v>4</v>
      </c>
      <c r="B1922" s="4" t="s">
        <v>5</v>
      </c>
      <c r="C1922" s="4" t="s">
        <v>10</v>
      </c>
      <c r="D1922" s="4" t="s">
        <v>14</v>
      </c>
      <c r="E1922" s="4" t="s">
        <v>9</v>
      </c>
      <c r="F1922" s="4" t="s">
        <v>39</v>
      </c>
      <c r="G1922" s="4" t="s">
        <v>14</v>
      </c>
      <c r="H1922" s="4" t="s">
        <v>14</v>
      </c>
    </row>
    <row r="1923" spans="1:13">
      <c r="A1923" t="n">
        <v>19225</v>
      </c>
      <c r="B1923" s="34" t="n">
        <v>26</v>
      </c>
      <c r="C1923" s="7" t="n">
        <v>2</v>
      </c>
      <c r="D1923" s="7" t="n">
        <v>17</v>
      </c>
      <c r="E1923" s="7" t="n">
        <v>6404</v>
      </c>
      <c r="F1923" s="7" t="s">
        <v>244</v>
      </c>
      <c r="G1923" s="7" t="n">
        <v>2</v>
      </c>
      <c r="H1923" s="7" t="n">
        <v>0</v>
      </c>
    </row>
    <row r="1924" spans="1:13">
      <c r="A1924" t="s">
        <v>4</v>
      </c>
      <c r="B1924" s="4" t="s">
        <v>5</v>
      </c>
    </row>
    <row r="1925" spans="1:13">
      <c r="A1925" t="n">
        <v>19254</v>
      </c>
      <c r="B1925" s="29" t="n">
        <v>28</v>
      </c>
    </row>
    <row r="1926" spans="1:13">
      <c r="A1926" t="s">
        <v>4</v>
      </c>
      <c r="B1926" s="4" t="s">
        <v>5</v>
      </c>
      <c r="C1926" s="4" t="s">
        <v>14</v>
      </c>
      <c r="D1926" s="4" t="s">
        <v>10</v>
      </c>
      <c r="E1926" s="4" t="s">
        <v>10</v>
      </c>
      <c r="F1926" s="4" t="s">
        <v>14</v>
      </c>
    </row>
    <row r="1927" spans="1:13">
      <c r="A1927" t="n">
        <v>19255</v>
      </c>
      <c r="B1927" s="27" t="n">
        <v>25</v>
      </c>
      <c r="C1927" s="7" t="n">
        <v>1</v>
      </c>
      <c r="D1927" s="7" t="n">
        <v>65535</v>
      </c>
      <c r="E1927" s="7" t="n">
        <v>65535</v>
      </c>
      <c r="F1927" s="7" t="n">
        <v>0</v>
      </c>
    </row>
    <row r="1928" spans="1:13">
      <c r="A1928" t="s">
        <v>4</v>
      </c>
      <c r="B1928" s="4" t="s">
        <v>5</v>
      </c>
      <c r="C1928" s="4" t="s">
        <v>14</v>
      </c>
      <c r="D1928" s="16" t="s">
        <v>25</v>
      </c>
      <c r="E1928" s="4" t="s">
        <v>5</v>
      </c>
      <c r="F1928" s="4" t="s">
        <v>14</v>
      </c>
      <c r="G1928" s="4" t="s">
        <v>10</v>
      </c>
      <c r="H1928" s="16" t="s">
        <v>26</v>
      </c>
      <c r="I1928" s="4" t="s">
        <v>14</v>
      </c>
      <c r="J1928" s="4" t="s">
        <v>19</v>
      </c>
    </row>
    <row r="1929" spans="1:13">
      <c r="A1929" t="n">
        <v>19262</v>
      </c>
      <c r="B1929" s="11" t="n">
        <v>5</v>
      </c>
      <c r="C1929" s="7" t="n">
        <v>28</v>
      </c>
      <c r="D1929" s="16" t="s">
        <v>3</v>
      </c>
      <c r="E1929" s="50" t="n">
        <v>64</v>
      </c>
      <c r="F1929" s="7" t="n">
        <v>5</v>
      </c>
      <c r="G1929" s="7" t="n">
        <v>6</v>
      </c>
      <c r="H1929" s="16" t="s">
        <v>3</v>
      </c>
      <c r="I1929" s="7" t="n">
        <v>1</v>
      </c>
      <c r="J1929" s="12" t="n">
        <f t="normal" ca="1">A1953</f>
        <v>0</v>
      </c>
    </row>
    <row r="1930" spans="1:13">
      <c r="A1930" t="s">
        <v>4</v>
      </c>
      <c r="B1930" s="4" t="s">
        <v>5</v>
      </c>
      <c r="C1930" s="4" t="s">
        <v>14</v>
      </c>
      <c r="D1930" s="4" t="s">
        <v>10</v>
      </c>
      <c r="E1930" s="4" t="s">
        <v>10</v>
      </c>
      <c r="F1930" s="4" t="s">
        <v>14</v>
      </c>
    </row>
    <row r="1931" spans="1:13">
      <c r="A1931" t="n">
        <v>19273</v>
      </c>
      <c r="B1931" s="27" t="n">
        <v>25</v>
      </c>
      <c r="C1931" s="7" t="n">
        <v>1</v>
      </c>
      <c r="D1931" s="7" t="n">
        <v>60</v>
      </c>
      <c r="E1931" s="7" t="n">
        <v>640</v>
      </c>
      <c r="F1931" s="7" t="n">
        <v>1</v>
      </c>
    </row>
    <row r="1932" spans="1:13">
      <c r="A1932" t="s">
        <v>4</v>
      </c>
      <c r="B1932" s="4" t="s">
        <v>5</v>
      </c>
      <c r="C1932" s="4" t="s">
        <v>14</v>
      </c>
      <c r="D1932" s="4" t="s">
        <v>10</v>
      </c>
      <c r="E1932" s="4" t="s">
        <v>6</v>
      </c>
    </row>
    <row r="1933" spans="1:13">
      <c r="A1933" t="n">
        <v>19280</v>
      </c>
      <c r="B1933" s="33" t="n">
        <v>51</v>
      </c>
      <c r="C1933" s="7" t="n">
        <v>4</v>
      </c>
      <c r="D1933" s="7" t="n">
        <v>6</v>
      </c>
      <c r="E1933" s="7" t="s">
        <v>245</v>
      </c>
    </row>
    <row r="1934" spans="1:13">
      <c r="A1934" t="s">
        <v>4</v>
      </c>
      <c r="B1934" s="4" t="s">
        <v>5</v>
      </c>
      <c r="C1934" s="4" t="s">
        <v>10</v>
      </c>
    </row>
    <row r="1935" spans="1:13">
      <c r="A1935" t="n">
        <v>19294</v>
      </c>
      <c r="B1935" s="25" t="n">
        <v>16</v>
      </c>
      <c r="C1935" s="7" t="n">
        <v>0</v>
      </c>
    </row>
    <row r="1936" spans="1:13">
      <c r="A1936" t="s">
        <v>4</v>
      </c>
      <c r="B1936" s="4" t="s">
        <v>5</v>
      </c>
      <c r="C1936" s="4" t="s">
        <v>10</v>
      </c>
      <c r="D1936" s="4" t="s">
        <v>14</v>
      </c>
      <c r="E1936" s="4" t="s">
        <v>9</v>
      </c>
      <c r="F1936" s="4" t="s">
        <v>39</v>
      </c>
      <c r="G1936" s="4" t="s">
        <v>14</v>
      </c>
      <c r="H1936" s="4" t="s">
        <v>14</v>
      </c>
      <c r="I1936" s="4" t="s">
        <v>14</v>
      </c>
      <c r="J1936" s="4" t="s">
        <v>9</v>
      </c>
      <c r="K1936" s="4" t="s">
        <v>39</v>
      </c>
      <c r="L1936" s="4" t="s">
        <v>14</v>
      </c>
      <c r="M1936" s="4" t="s">
        <v>14</v>
      </c>
    </row>
    <row r="1937" spans="1:13">
      <c r="A1937" t="n">
        <v>19297</v>
      </c>
      <c r="B1937" s="34" t="n">
        <v>26</v>
      </c>
      <c r="C1937" s="7" t="n">
        <v>6</v>
      </c>
      <c r="D1937" s="7" t="n">
        <v>17</v>
      </c>
      <c r="E1937" s="7" t="n">
        <v>8407</v>
      </c>
      <c r="F1937" s="7" t="s">
        <v>246</v>
      </c>
      <c r="G1937" s="7" t="n">
        <v>2</v>
      </c>
      <c r="H1937" s="7" t="n">
        <v>3</v>
      </c>
      <c r="I1937" s="7" t="n">
        <v>17</v>
      </c>
      <c r="J1937" s="7" t="n">
        <v>8408</v>
      </c>
      <c r="K1937" s="7" t="s">
        <v>247</v>
      </c>
      <c r="L1937" s="7" t="n">
        <v>2</v>
      </c>
      <c r="M1937" s="7" t="n">
        <v>0</v>
      </c>
    </row>
    <row r="1938" spans="1:13">
      <c r="A1938" t="s">
        <v>4</v>
      </c>
      <c r="B1938" s="4" t="s">
        <v>5</v>
      </c>
    </row>
    <row r="1939" spans="1:13">
      <c r="A1939" t="n">
        <v>19446</v>
      </c>
      <c r="B1939" s="29" t="n">
        <v>28</v>
      </c>
    </row>
    <row r="1940" spans="1:13">
      <c r="A1940" t="s">
        <v>4</v>
      </c>
      <c r="B1940" s="4" t="s">
        <v>5</v>
      </c>
      <c r="C1940" s="4" t="s">
        <v>14</v>
      </c>
      <c r="D1940" s="4" t="s">
        <v>10</v>
      </c>
      <c r="E1940" s="4" t="s">
        <v>10</v>
      </c>
      <c r="F1940" s="4" t="s">
        <v>14</v>
      </c>
    </row>
    <row r="1941" spans="1:13">
      <c r="A1941" t="n">
        <v>19447</v>
      </c>
      <c r="B1941" s="27" t="n">
        <v>25</v>
      </c>
      <c r="C1941" s="7" t="n">
        <v>1</v>
      </c>
      <c r="D1941" s="7" t="n">
        <v>65535</v>
      </c>
      <c r="E1941" s="7" t="n">
        <v>65535</v>
      </c>
      <c r="F1941" s="7" t="n">
        <v>0</v>
      </c>
    </row>
    <row r="1942" spans="1:13">
      <c r="A1942" t="s">
        <v>4</v>
      </c>
      <c r="B1942" s="4" t="s">
        <v>5</v>
      </c>
      <c r="C1942" s="4" t="s">
        <v>14</v>
      </c>
      <c r="D1942" s="4" t="s">
        <v>10</v>
      </c>
      <c r="E1942" s="4" t="s">
        <v>6</v>
      </c>
    </row>
    <row r="1943" spans="1:13">
      <c r="A1943" t="n">
        <v>19454</v>
      </c>
      <c r="B1943" s="33" t="n">
        <v>51</v>
      </c>
      <c r="C1943" s="7" t="n">
        <v>4</v>
      </c>
      <c r="D1943" s="7" t="n">
        <v>1629</v>
      </c>
      <c r="E1943" s="7" t="s">
        <v>169</v>
      </c>
    </row>
    <row r="1944" spans="1:13">
      <c r="A1944" t="s">
        <v>4</v>
      </c>
      <c r="B1944" s="4" t="s">
        <v>5</v>
      </c>
      <c r="C1944" s="4" t="s">
        <v>10</v>
      </c>
    </row>
    <row r="1945" spans="1:13">
      <c r="A1945" t="n">
        <v>19468</v>
      </c>
      <c r="B1945" s="25" t="n">
        <v>16</v>
      </c>
      <c r="C1945" s="7" t="n">
        <v>0</v>
      </c>
    </row>
    <row r="1946" spans="1:13">
      <c r="A1946" t="s">
        <v>4</v>
      </c>
      <c r="B1946" s="4" t="s">
        <v>5</v>
      </c>
      <c r="C1946" s="4" t="s">
        <v>10</v>
      </c>
      <c r="D1946" s="4" t="s">
        <v>14</v>
      </c>
      <c r="E1946" s="4" t="s">
        <v>9</v>
      </c>
      <c r="F1946" s="4" t="s">
        <v>39</v>
      </c>
      <c r="G1946" s="4" t="s">
        <v>14</v>
      </c>
      <c r="H1946" s="4" t="s">
        <v>14</v>
      </c>
      <c r="I1946" s="4" t="s">
        <v>14</v>
      </c>
      <c r="J1946" s="4" t="s">
        <v>9</v>
      </c>
      <c r="K1946" s="4" t="s">
        <v>39</v>
      </c>
      <c r="L1946" s="4" t="s">
        <v>14</v>
      </c>
      <c r="M1946" s="4" t="s">
        <v>14</v>
      </c>
    </row>
    <row r="1947" spans="1:13">
      <c r="A1947" t="n">
        <v>19471</v>
      </c>
      <c r="B1947" s="34" t="n">
        <v>26</v>
      </c>
      <c r="C1947" s="7" t="n">
        <v>1629</v>
      </c>
      <c r="D1947" s="7" t="n">
        <v>17</v>
      </c>
      <c r="E1947" s="7" t="n">
        <v>62885</v>
      </c>
      <c r="F1947" s="7" t="s">
        <v>248</v>
      </c>
      <c r="G1947" s="7" t="n">
        <v>2</v>
      </c>
      <c r="H1947" s="7" t="n">
        <v>3</v>
      </c>
      <c r="I1947" s="7" t="n">
        <v>17</v>
      </c>
      <c r="J1947" s="7" t="n">
        <v>62886</v>
      </c>
      <c r="K1947" s="7" t="s">
        <v>249</v>
      </c>
      <c r="L1947" s="7" t="n">
        <v>2</v>
      </c>
      <c r="M1947" s="7" t="n">
        <v>0</v>
      </c>
    </row>
    <row r="1948" spans="1:13">
      <c r="A1948" t="s">
        <v>4</v>
      </c>
      <c r="B1948" s="4" t="s">
        <v>5</v>
      </c>
    </row>
    <row r="1949" spans="1:13">
      <c r="A1949" t="n">
        <v>19599</v>
      </c>
      <c r="B1949" s="29" t="n">
        <v>28</v>
      </c>
    </row>
    <row r="1950" spans="1:13">
      <c r="A1950" t="s">
        <v>4</v>
      </c>
      <c r="B1950" s="4" t="s">
        <v>5</v>
      </c>
      <c r="C1950" s="4" t="s">
        <v>19</v>
      </c>
    </row>
    <row r="1951" spans="1:13">
      <c r="A1951" t="n">
        <v>19600</v>
      </c>
      <c r="B1951" s="20" t="n">
        <v>3</v>
      </c>
      <c r="C1951" s="12" t="n">
        <f t="normal" ca="1">A1983</f>
        <v>0</v>
      </c>
    </row>
    <row r="1952" spans="1:13">
      <c r="A1952" t="s">
        <v>4</v>
      </c>
      <c r="B1952" s="4" t="s">
        <v>5</v>
      </c>
      <c r="C1952" s="4" t="s">
        <v>14</v>
      </c>
      <c r="D1952" s="16" t="s">
        <v>25</v>
      </c>
      <c r="E1952" s="4" t="s">
        <v>5</v>
      </c>
      <c r="F1952" s="4" t="s">
        <v>14</v>
      </c>
      <c r="G1952" s="4" t="s">
        <v>10</v>
      </c>
      <c r="H1952" s="16" t="s">
        <v>26</v>
      </c>
      <c r="I1952" s="4" t="s">
        <v>14</v>
      </c>
      <c r="J1952" s="4" t="s">
        <v>19</v>
      </c>
    </row>
    <row r="1953" spans="1:13">
      <c r="A1953" t="n">
        <v>19605</v>
      </c>
      <c r="B1953" s="11" t="n">
        <v>5</v>
      </c>
      <c r="C1953" s="7" t="n">
        <v>28</v>
      </c>
      <c r="D1953" s="16" t="s">
        <v>3</v>
      </c>
      <c r="E1953" s="50" t="n">
        <v>64</v>
      </c>
      <c r="F1953" s="7" t="n">
        <v>5</v>
      </c>
      <c r="G1953" s="7" t="n">
        <v>3</v>
      </c>
      <c r="H1953" s="16" t="s">
        <v>3</v>
      </c>
      <c r="I1953" s="7" t="n">
        <v>1</v>
      </c>
      <c r="J1953" s="12" t="n">
        <f t="normal" ca="1">A1969</f>
        <v>0</v>
      </c>
    </row>
    <row r="1954" spans="1:13">
      <c r="A1954" t="s">
        <v>4</v>
      </c>
      <c r="B1954" s="4" t="s">
        <v>5</v>
      </c>
      <c r="C1954" s="4" t="s">
        <v>14</v>
      </c>
      <c r="D1954" s="4" t="s">
        <v>10</v>
      </c>
      <c r="E1954" s="4" t="s">
        <v>10</v>
      </c>
      <c r="F1954" s="4" t="s">
        <v>14</v>
      </c>
    </row>
    <row r="1955" spans="1:13">
      <c r="A1955" t="n">
        <v>19616</v>
      </c>
      <c r="B1955" s="27" t="n">
        <v>25</v>
      </c>
      <c r="C1955" s="7" t="n">
        <v>1</v>
      </c>
      <c r="D1955" s="7" t="n">
        <v>60</v>
      </c>
      <c r="E1955" s="7" t="n">
        <v>640</v>
      </c>
      <c r="F1955" s="7" t="n">
        <v>1</v>
      </c>
    </row>
    <row r="1956" spans="1:13">
      <c r="A1956" t="s">
        <v>4</v>
      </c>
      <c r="B1956" s="4" t="s">
        <v>5</v>
      </c>
      <c r="C1956" s="4" t="s">
        <v>14</v>
      </c>
      <c r="D1956" s="4" t="s">
        <v>10</v>
      </c>
      <c r="E1956" s="4" t="s">
        <v>6</v>
      </c>
    </row>
    <row r="1957" spans="1:13">
      <c r="A1957" t="n">
        <v>19623</v>
      </c>
      <c r="B1957" s="33" t="n">
        <v>51</v>
      </c>
      <c r="C1957" s="7" t="n">
        <v>4</v>
      </c>
      <c r="D1957" s="7" t="n">
        <v>3</v>
      </c>
      <c r="E1957" s="7" t="s">
        <v>245</v>
      </c>
    </row>
    <row r="1958" spans="1:13">
      <c r="A1958" t="s">
        <v>4</v>
      </c>
      <c r="B1958" s="4" t="s">
        <v>5</v>
      </c>
      <c r="C1958" s="4" t="s">
        <v>10</v>
      </c>
    </row>
    <row r="1959" spans="1:13">
      <c r="A1959" t="n">
        <v>19637</v>
      </c>
      <c r="B1959" s="25" t="n">
        <v>16</v>
      </c>
      <c r="C1959" s="7" t="n">
        <v>0</v>
      </c>
    </row>
    <row r="1960" spans="1:13">
      <c r="A1960" t="s">
        <v>4</v>
      </c>
      <c r="B1960" s="4" t="s">
        <v>5</v>
      </c>
      <c r="C1960" s="4" t="s">
        <v>10</v>
      </c>
      <c r="D1960" s="4" t="s">
        <v>14</v>
      </c>
      <c r="E1960" s="4" t="s">
        <v>9</v>
      </c>
      <c r="F1960" s="4" t="s">
        <v>39</v>
      </c>
      <c r="G1960" s="4" t="s">
        <v>14</v>
      </c>
      <c r="H1960" s="4" t="s">
        <v>14</v>
      </c>
      <c r="I1960" s="4" t="s">
        <v>14</v>
      </c>
      <c r="J1960" s="4" t="s">
        <v>9</v>
      </c>
      <c r="K1960" s="4" t="s">
        <v>39</v>
      </c>
      <c r="L1960" s="4" t="s">
        <v>14</v>
      </c>
      <c r="M1960" s="4" t="s">
        <v>14</v>
      </c>
    </row>
    <row r="1961" spans="1:13">
      <c r="A1961" t="n">
        <v>19640</v>
      </c>
      <c r="B1961" s="34" t="n">
        <v>26</v>
      </c>
      <c r="C1961" s="7" t="n">
        <v>3</v>
      </c>
      <c r="D1961" s="7" t="n">
        <v>17</v>
      </c>
      <c r="E1961" s="7" t="n">
        <v>2372</v>
      </c>
      <c r="F1961" s="7" t="s">
        <v>250</v>
      </c>
      <c r="G1961" s="7" t="n">
        <v>2</v>
      </c>
      <c r="H1961" s="7" t="n">
        <v>3</v>
      </c>
      <c r="I1961" s="7" t="n">
        <v>17</v>
      </c>
      <c r="J1961" s="7" t="n">
        <v>2373</v>
      </c>
      <c r="K1961" s="7" t="s">
        <v>251</v>
      </c>
      <c r="L1961" s="7" t="n">
        <v>2</v>
      </c>
      <c r="M1961" s="7" t="n">
        <v>0</v>
      </c>
    </row>
    <row r="1962" spans="1:13">
      <c r="A1962" t="s">
        <v>4</v>
      </c>
      <c r="B1962" s="4" t="s">
        <v>5</v>
      </c>
    </row>
    <row r="1963" spans="1:13">
      <c r="A1963" t="n">
        <v>19806</v>
      </c>
      <c r="B1963" s="29" t="n">
        <v>28</v>
      </c>
    </row>
    <row r="1964" spans="1:13">
      <c r="A1964" t="s">
        <v>4</v>
      </c>
      <c r="B1964" s="4" t="s">
        <v>5</v>
      </c>
      <c r="C1964" s="4" t="s">
        <v>14</v>
      </c>
      <c r="D1964" s="4" t="s">
        <v>10</v>
      </c>
      <c r="E1964" s="4" t="s">
        <v>10</v>
      </c>
      <c r="F1964" s="4" t="s">
        <v>14</v>
      </c>
    </row>
    <row r="1965" spans="1:13">
      <c r="A1965" t="n">
        <v>19807</v>
      </c>
      <c r="B1965" s="27" t="n">
        <v>25</v>
      </c>
      <c r="C1965" s="7" t="n">
        <v>1</v>
      </c>
      <c r="D1965" s="7" t="n">
        <v>65535</v>
      </c>
      <c r="E1965" s="7" t="n">
        <v>65535</v>
      </c>
      <c r="F1965" s="7" t="n">
        <v>0</v>
      </c>
    </row>
    <row r="1966" spans="1:13">
      <c r="A1966" t="s">
        <v>4</v>
      </c>
      <c r="B1966" s="4" t="s">
        <v>5</v>
      </c>
      <c r="C1966" s="4" t="s">
        <v>19</v>
      </c>
    </row>
    <row r="1967" spans="1:13">
      <c r="A1967" t="n">
        <v>19814</v>
      </c>
      <c r="B1967" s="20" t="n">
        <v>3</v>
      </c>
      <c r="C1967" s="12" t="n">
        <f t="normal" ca="1">A1983</f>
        <v>0</v>
      </c>
    </row>
    <row r="1968" spans="1:13">
      <c r="A1968" t="s">
        <v>4</v>
      </c>
      <c r="B1968" s="4" t="s">
        <v>5</v>
      </c>
      <c r="C1968" s="4" t="s">
        <v>14</v>
      </c>
      <c r="D1968" s="16" t="s">
        <v>25</v>
      </c>
      <c r="E1968" s="4" t="s">
        <v>5</v>
      </c>
      <c r="F1968" s="4" t="s">
        <v>14</v>
      </c>
      <c r="G1968" s="4" t="s">
        <v>10</v>
      </c>
      <c r="H1968" s="16" t="s">
        <v>26</v>
      </c>
      <c r="I1968" s="4" t="s">
        <v>14</v>
      </c>
      <c r="J1968" s="4" t="s">
        <v>19</v>
      </c>
    </row>
    <row r="1969" spans="1:13">
      <c r="A1969" t="n">
        <v>19819</v>
      </c>
      <c r="B1969" s="11" t="n">
        <v>5</v>
      </c>
      <c r="C1969" s="7" t="n">
        <v>28</v>
      </c>
      <c r="D1969" s="16" t="s">
        <v>3</v>
      </c>
      <c r="E1969" s="50" t="n">
        <v>64</v>
      </c>
      <c r="F1969" s="7" t="n">
        <v>5</v>
      </c>
      <c r="G1969" s="7" t="n">
        <v>4</v>
      </c>
      <c r="H1969" s="16" t="s">
        <v>3</v>
      </c>
      <c r="I1969" s="7" t="n">
        <v>1</v>
      </c>
      <c r="J1969" s="12" t="n">
        <f t="normal" ca="1">A1983</f>
        <v>0</v>
      </c>
    </row>
    <row r="1970" spans="1:13">
      <c r="A1970" t="s">
        <v>4</v>
      </c>
      <c r="B1970" s="4" t="s">
        <v>5</v>
      </c>
      <c r="C1970" s="4" t="s">
        <v>14</v>
      </c>
      <c r="D1970" s="4" t="s">
        <v>10</v>
      </c>
      <c r="E1970" s="4" t="s">
        <v>10</v>
      </c>
      <c r="F1970" s="4" t="s">
        <v>14</v>
      </c>
    </row>
    <row r="1971" spans="1:13">
      <c r="A1971" t="n">
        <v>19830</v>
      </c>
      <c r="B1971" s="27" t="n">
        <v>25</v>
      </c>
      <c r="C1971" s="7" t="n">
        <v>1</v>
      </c>
      <c r="D1971" s="7" t="n">
        <v>60</v>
      </c>
      <c r="E1971" s="7" t="n">
        <v>640</v>
      </c>
      <c r="F1971" s="7" t="n">
        <v>1</v>
      </c>
    </row>
    <row r="1972" spans="1:13">
      <c r="A1972" t="s">
        <v>4</v>
      </c>
      <c r="B1972" s="4" t="s">
        <v>5</v>
      </c>
      <c r="C1972" s="4" t="s">
        <v>14</v>
      </c>
      <c r="D1972" s="4" t="s">
        <v>10</v>
      </c>
      <c r="E1972" s="4" t="s">
        <v>6</v>
      </c>
    </row>
    <row r="1973" spans="1:13">
      <c r="A1973" t="n">
        <v>19837</v>
      </c>
      <c r="B1973" s="33" t="n">
        <v>51</v>
      </c>
      <c r="C1973" s="7" t="n">
        <v>4</v>
      </c>
      <c r="D1973" s="7" t="n">
        <v>4</v>
      </c>
      <c r="E1973" s="7" t="s">
        <v>245</v>
      </c>
    </row>
    <row r="1974" spans="1:13">
      <c r="A1974" t="s">
        <v>4</v>
      </c>
      <c r="B1974" s="4" t="s">
        <v>5</v>
      </c>
      <c r="C1974" s="4" t="s">
        <v>10</v>
      </c>
    </row>
    <row r="1975" spans="1:13">
      <c r="A1975" t="n">
        <v>19851</v>
      </c>
      <c r="B1975" s="25" t="n">
        <v>16</v>
      </c>
      <c r="C1975" s="7" t="n">
        <v>0</v>
      </c>
    </row>
    <row r="1976" spans="1:13">
      <c r="A1976" t="s">
        <v>4</v>
      </c>
      <c r="B1976" s="4" t="s">
        <v>5</v>
      </c>
      <c r="C1976" s="4" t="s">
        <v>10</v>
      </c>
      <c r="D1976" s="4" t="s">
        <v>14</v>
      </c>
      <c r="E1976" s="4" t="s">
        <v>9</v>
      </c>
      <c r="F1976" s="4" t="s">
        <v>39</v>
      </c>
      <c r="G1976" s="4" t="s">
        <v>14</v>
      </c>
      <c r="H1976" s="4" t="s">
        <v>14</v>
      </c>
      <c r="I1976" s="4" t="s">
        <v>14</v>
      </c>
      <c r="J1976" s="4" t="s">
        <v>9</v>
      </c>
      <c r="K1976" s="4" t="s">
        <v>39</v>
      </c>
      <c r="L1976" s="4" t="s">
        <v>14</v>
      </c>
      <c r="M1976" s="4" t="s">
        <v>14</v>
      </c>
    </row>
    <row r="1977" spans="1:13">
      <c r="A1977" t="n">
        <v>19854</v>
      </c>
      <c r="B1977" s="34" t="n">
        <v>26</v>
      </c>
      <c r="C1977" s="7" t="n">
        <v>4</v>
      </c>
      <c r="D1977" s="7" t="n">
        <v>17</v>
      </c>
      <c r="E1977" s="7" t="n">
        <v>7396</v>
      </c>
      <c r="F1977" s="7" t="s">
        <v>252</v>
      </c>
      <c r="G1977" s="7" t="n">
        <v>2</v>
      </c>
      <c r="H1977" s="7" t="n">
        <v>3</v>
      </c>
      <c r="I1977" s="7" t="n">
        <v>17</v>
      </c>
      <c r="J1977" s="7" t="n">
        <v>7397</v>
      </c>
      <c r="K1977" s="7" t="s">
        <v>253</v>
      </c>
      <c r="L1977" s="7" t="n">
        <v>2</v>
      </c>
      <c r="M1977" s="7" t="n">
        <v>0</v>
      </c>
    </row>
    <row r="1978" spans="1:13">
      <c r="A1978" t="s">
        <v>4</v>
      </c>
      <c r="B1978" s="4" t="s">
        <v>5</v>
      </c>
    </row>
    <row r="1979" spans="1:13">
      <c r="A1979" t="n">
        <v>20051</v>
      </c>
      <c r="B1979" s="29" t="n">
        <v>28</v>
      </c>
    </row>
    <row r="1980" spans="1:13">
      <c r="A1980" t="s">
        <v>4</v>
      </c>
      <c r="B1980" s="4" t="s">
        <v>5</v>
      </c>
      <c r="C1980" s="4" t="s">
        <v>14</v>
      </c>
      <c r="D1980" s="4" t="s">
        <v>10</v>
      </c>
      <c r="E1980" s="4" t="s">
        <v>10</v>
      </c>
      <c r="F1980" s="4" t="s">
        <v>14</v>
      </c>
    </row>
    <row r="1981" spans="1:13">
      <c r="A1981" t="n">
        <v>20052</v>
      </c>
      <c r="B1981" s="27" t="n">
        <v>25</v>
      </c>
      <c r="C1981" s="7" t="n">
        <v>1</v>
      </c>
      <c r="D1981" s="7" t="n">
        <v>65535</v>
      </c>
      <c r="E1981" s="7" t="n">
        <v>65535</v>
      </c>
      <c r="F1981" s="7" t="n">
        <v>0</v>
      </c>
    </row>
    <row r="1982" spans="1:13">
      <c r="A1982" t="s">
        <v>4</v>
      </c>
      <c r="B1982" s="4" t="s">
        <v>5</v>
      </c>
      <c r="C1982" s="4" t="s">
        <v>10</v>
      </c>
      <c r="D1982" s="4" t="s">
        <v>14</v>
      </c>
    </row>
    <row r="1983" spans="1:13">
      <c r="A1983" t="n">
        <v>20059</v>
      </c>
      <c r="B1983" s="35" t="n">
        <v>89</v>
      </c>
      <c r="C1983" s="7" t="n">
        <v>65533</v>
      </c>
      <c r="D1983" s="7" t="n">
        <v>1</v>
      </c>
    </row>
    <row r="1984" spans="1:13">
      <c r="A1984" t="s">
        <v>4</v>
      </c>
      <c r="B1984" s="4" t="s">
        <v>5</v>
      </c>
      <c r="C1984" s="4" t="s">
        <v>14</v>
      </c>
      <c r="D1984" s="4" t="s">
        <v>10</v>
      </c>
      <c r="E1984" s="4" t="s">
        <v>20</v>
      </c>
    </row>
    <row r="1985" spans="1:13">
      <c r="A1985" t="n">
        <v>20063</v>
      </c>
      <c r="B1985" s="36" t="n">
        <v>58</v>
      </c>
      <c r="C1985" s="7" t="n">
        <v>101</v>
      </c>
      <c r="D1985" s="7" t="n">
        <v>300</v>
      </c>
      <c r="E1985" s="7" t="n">
        <v>1</v>
      </c>
    </row>
    <row r="1986" spans="1:13">
      <c r="A1986" t="s">
        <v>4</v>
      </c>
      <c r="B1986" s="4" t="s">
        <v>5</v>
      </c>
      <c r="C1986" s="4" t="s">
        <v>14</v>
      </c>
      <c r="D1986" s="4" t="s">
        <v>10</v>
      </c>
    </row>
    <row r="1987" spans="1:13">
      <c r="A1987" t="n">
        <v>20071</v>
      </c>
      <c r="B1987" s="36" t="n">
        <v>58</v>
      </c>
      <c r="C1987" s="7" t="n">
        <v>254</v>
      </c>
      <c r="D1987" s="7" t="n">
        <v>0</v>
      </c>
    </row>
    <row r="1988" spans="1:13">
      <c r="A1988" t="s">
        <v>4</v>
      </c>
      <c r="B1988" s="4" t="s">
        <v>5</v>
      </c>
      <c r="C1988" s="4" t="s">
        <v>14</v>
      </c>
      <c r="D1988" s="4" t="s">
        <v>10</v>
      </c>
      <c r="E1988" s="4" t="s">
        <v>6</v>
      </c>
      <c r="F1988" s="4" t="s">
        <v>6</v>
      </c>
      <c r="G1988" s="4" t="s">
        <v>6</v>
      </c>
      <c r="H1988" s="4" t="s">
        <v>6</v>
      </c>
    </row>
    <row r="1989" spans="1:13">
      <c r="A1989" t="n">
        <v>20075</v>
      </c>
      <c r="B1989" s="33" t="n">
        <v>51</v>
      </c>
      <c r="C1989" s="7" t="n">
        <v>3</v>
      </c>
      <c r="D1989" s="7" t="n">
        <v>2</v>
      </c>
      <c r="E1989" s="7" t="s">
        <v>213</v>
      </c>
      <c r="F1989" s="7" t="s">
        <v>214</v>
      </c>
      <c r="G1989" s="7" t="s">
        <v>55</v>
      </c>
      <c r="H1989" s="7" t="s">
        <v>56</v>
      </c>
    </row>
    <row r="1990" spans="1:13">
      <c r="A1990" t="s">
        <v>4</v>
      </c>
      <c r="B1990" s="4" t="s">
        <v>5</v>
      </c>
      <c r="C1990" s="4" t="s">
        <v>14</v>
      </c>
      <c r="D1990" s="4" t="s">
        <v>10</v>
      </c>
      <c r="E1990" s="4" t="s">
        <v>6</v>
      </c>
      <c r="F1990" s="4" t="s">
        <v>6</v>
      </c>
      <c r="G1990" s="4" t="s">
        <v>6</v>
      </c>
      <c r="H1990" s="4" t="s">
        <v>6</v>
      </c>
    </row>
    <row r="1991" spans="1:13">
      <c r="A1991" t="n">
        <v>20104</v>
      </c>
      <c r="B1991" s="33" t="n">
        <v>51</v>
      </c>
      <c r="C1991" s="7" t="n">
        <v>3</v>
      </c>
      <c r="D1991" s="7" t="n">
        <v>61491</v>
      </c>
      <c r="E1991" s="7" t="s">
        <v>213</v>
      </c>
      <c r="F1991" s="7" t="s">
        <v>214</v>
      </c>
      <c r="G1991" s="7" t="s">
        <v>55</v>
      </c>
      <c r="H1991" s="7" t="s">
        <v>56</v>
      </c>
    </row>
    <row r="1992" spans="1:13">
      <c r="A1992" t="s">
        <v>4</v>
      </c>
      <c r="B1992" s="4" t="s">
        <v>5</v>
      </c>
      <c r="C1992" s="4" t="s">
        <v>14</v>
      </c>
      <c r="D1992" s="4" t="s">
        <v>10</v>
      </c>
      <c r="E1992" s="4" t="s">
        <v>6</v>
      </c>
      <c r="F1992" s="4" t="s">
        <v>6</v>
      </c>
      <c r="G1992" s="4" t="s">
        <v>6</v>
      </c>
      <c r="H1992" s="4" t="s">
        <v>6</v>
      </c>
    </row>
    <row r="1993" spans="1:13">
      <c r="A1993" t="n">
        <v>20133</v>
      </c>
      <c r="B1993" s="33" t="n">
        <v>51</v>
      </c>
      <c r="C1993" s="7" t="n">
        <v>3</v>
      </c>
      <c r="D1993" s="7" t="n">
        <v>61492</v>
      </c>
      <c r="E1993" s="7" t="s">
        <v>213</v>
      </c>
      <c r="F1993" s="7" t="s">
        <v>214</v>
      </c>
      <c r="G1993" s="7" t="s">
        <v>55</v>
      </c>
      <c r="H1993" s="7" t="s">
        <v>56</v>
      </c>
    </row>
    <row r="1994" spans="1:13">
      <c r="A1994" t="s">
        <v>4</v>
      </c>
      <c r="B1994" s="4" t="s">
        <v>5</v>
      </c>
      <c r="C1994" s="4" t="s">
        <v>14</v>
      </c>
      <c r="D1994" s="4" t="s">
        <v>10</v>
      </c>
      <c r="E1994" s="4" t="s">
        <v>6</v>
      </c>
      <c r="F1994" s="4" t="s">
        <v>6</v>
      </c>
      <c r="G1994" s="4" t="s">
        <v>6</v>
      </c>
      <c r="H1994" s="4" t="s">
        <v>6</v>
      </c>
    </row>
    <row r="1995" spans="1:13">
      <c r="A1995" t="n">
        <v>20162</v>
      </c>
      <c r="B1995" s="33" t="n">
        <v>51</v>
      </c>
      <c r="C1995" s="7" t="n">
        <v>3</v>
      </c>
      <c r="D1995" s="7" t="n">
        <v>61493</v>
      </c>
      <c r="E1995" s="7" t="s">
        <v>213</v>
      </c>
      <c r="F1995" s="7" t="s">
        <v>214</v>
      </c>
      <c r="G1995" s="7" t="s">
        <v>55</v>
      </c>
      <c r="H1995" s="7" t="s">
        <v>56</v>
      </c>
    </row>
    <row r="1996" spans="1:13">
      <c r="A1996" t="s">
        <v>4</v>
      </c>
      <c r="B1996" s="4" t="s">
        <v>5</v>
      </c>
      <c r="C1996" s="4" t="s">
        <v>14</v>
      </c>
      <c r="D1996" s="4" t="s">
        <v>10</v>
      </c>
      <c r="E1996" s="4" t="s">
        <v>6</v>
      </c>
      <c r="F1996" s="4" t="s">
        <v>6</v>
      </c>
      <c r="G1996" s="4" t="s">
        <v>6</v>
      </c>
      <c r="H1996" s="4" t="s">
        <v>6</v>
      </c>
    </row>
    <row r="1997" spans="1:13">
      <c r="A1997" t="n">
        <v>20191</v>
      </c>
      <c r="B1997" s="33" t="n">
        <v>51</v>
      </c>
      <c r="C1997" s="7" t="n">
        <v>3</v>
      </c>
      <c r="D1997" s="7" t="n">
        <v>1629</v>
      </c>
      <c r="E1997" s="7" t="s">
        <v>213</v>
      </c>
      <c r="F1997" s="7" t="s">
        <v>214</v>
      </c>
      <c r="G1997" s="7" t="s">
        <v>55</v>
      </c>
      <c r="H1997" s="7" t="s">
        <v>56</v>
      </c>
    </row>
    <row r="1998" spans="1:13">
      <c r="A1998" t="s">
        <v>4</v>
      </c>
      <c r="B1998" s="4" t="s">
        <v>5</v>
      </c>
      <c r="C1998" s="4" t="s">
        <v>10</v>
      </c>
      <c r="D1998" s="4" t="s">
        <v>20</v>
      </c>
      <c r="E1998" s="4" t="s">
        <v>20</v>
      </c>
      <c r="F1998" s="4" t="s">
        <v>20</v>
      </c>
      <c r="G1998" s="4" t="s">
        <v>20</v>
      </c>
    </row>
    <row r="1999" spans="1:13">
      <c r="A1999" t="n">
        <v>20220</v>
      </c>
      <c r="B1999" s="40" t="n">
        <v>46</v>
      </c>
      <c r="C1999" s="7" t="n">
        <v>0</v>
      </c>
      <c r="D1999" s="7" t="n">
        <v>-9.5</v>
      </c>
      <c r="E1999" s="7" t="n">
        <v>1</v>
      </c>
      <c r="F1999" s="7" t="n">
        <v>-22.0499992370605</v>
      </c>
      <c r="G1999" s="7" t="n">
        <v>90</v>
      </c>
    </row>
    <row r="2000" spans="1:13">
      <c r="A2000" t="s">
        <v>4</v>
      </c>
      <c r="B2000" s="4" t="s">
        <v>5</v>
      </c>
      <c r="C2000" s="4" t="s">
        <v>10</v>
      </c>
      <c r="D2000" s="4" t="s">
        <v>20</v>
      </c>
      <c r="E2000" s="4" t="s">
        <v>20</v>
      </c>
      <c r="F2000" s="4" t="s">
        <v>20</v>
      </c>
      <c r="G2000" s="4" t="s">
        <v>20</v>
      </c>
    </row>
    <row r="2001" spans="1:8">
      <c r="A2001" t="n">
        <v>20239</v>
      </c>
      <c r="B2001" s="40" t="n">
        <v>46</v>
      </c>
      <c r="C2001" s="7" t="n">
        <v>2</v>
      </c>
      <c r="D2001" s="7" t="n">
        <v>-10.1499996185303</v>
      </c>
      <c r="E2001" s="7" t="n">
        <v>1</v>
      </c>
      <c r="F2001" s="7" t="n">
        <v>-23.3999996185303</v>
      </c>
      <c r="G2001" s="7" t="n">
        <v>90</v>
      </c>
    </row>
    <row r="2002" spans="1:8">
      <c r="A2002" t="s">
        <v>4</v>
      </c>
      <c r="B2002" s="4" t="s">
        <v>5</v>
      </c>
      <c r="C2002" s="4" t="s">
        <v>10</v>
      </c>
      <c r="D2002" s="4" t="s">
        <v>20</v>
      </c>
      <c r="E2002" s="4" t="s">
        <v>20</v>
      </c>
      <c r="F2002" s="4" t="s">
        <v>20</v>
      </c>
      <c r="G2002" s="4" t="s">
        <v>20</v>
      </c>
    </row>
    <row r="2003" spans="1:8">
      <c r="A2003" t="n">
        <v>20258</v>
      </c>
      <c r="B2003" s="40" t="n">
        <v>46</v>
      </c>
      <c r="C2003" s="7" t="n">
        <v>11</v>
      </c>
      <c r="D2003" s="7" t="n">
        <v>-10.3500003814697</v>
      </c>
      <c r="E2003" s="7" t="n">
        <v>1</v>
      </c>
      <c r="F2003" s="7" t="n">
        <v>-20.7000007629395</v>
      </c>
      <c r="G2003" s="7" t="n">
        <v>90</v>
      </c>
    </row>
    <row r="2004" spans="1:8">
      <c r="A2004" t="s">
        <v>4</v>
      </c>
      <c r="B2004" s="4" t="s">
        <v>5</v>
      </c>
      <c r="C2004" s="4" t="s">
        <v>10</v>
      </c>
      <c r="D2004" s="4" t="s">
        <v>20</v>
      </c>
      <c r="E2004" s="4" t="s">
        <v>20</v>
      </c>
      <c r="F2004" s="4" t="s">
        <v>20</v>
      </c>
      <c r="G2004" s="4" t="s">
        <v>20</v>
      </c>
    </row>
    <row r="2005" spans="1:8">
      <c r="A2005" t="n">
        <v>20277</v>
      </c>
      <c r="B2005" s="40" t="n">
        <v>46</v>
      </c>
      <c r="C2005" s="7" t="n">
        <v>61491</v>
      </c>
      <c r="D2005" s="7" t="n">
        <v>-10.8500003814697</v>
      </c>
      <c r="E2005" s="7" t="n">
        <v>1</v>
      </c>
      <c r="F2005" s="7" t="n">
        <v>-22.1000003814697</v>
      </c>
      <c r="G2005" s="7" t="n">
        <v>90</v>
      </c>
    </row>
    <row r="2006" spans="1:8">
      <c r="A2006" t="s">
        <v>4</v>
      </c>
      <c r="B2006" s="4" t="s">
        <v>5</v>
      </c>
      <c r="C2006" s="4" t="s">
        <v>10</v>
      </c>
      <c r="D2006" s="4" t="s">
        <v>20</v>
      </c>
      <c r="E2006" s="4" t="s">
        <v>20</v>
      </c>
      <c r="F2006" s="4" t="s">
        <v>20</v>
      </c>
      <c r="G2006" s="4" t="s">
        <v>20</v>
      </c>
    </row>
    <row r="2007" spans="1:8">
      <c r="A2007" t="n">
        <v>20296</v>
      </c>
      <c r="B2007" s="40" t="n">
        <v>46</v>
      </c>
      <c r="C2007" s="7" t="n">
        <v>61492</v>
      </c>
      <c r="D2007" s="7" t="n">
        <v>-12.1000003814697</v>
      </c>
      <c r="E2007" s="7" t="n">
        <v>1</v>
      </c>
      <c r="F2007" s="7" t="n">
        <v>-21.0499992370605</v>
      </c>
      <c r="G2007" s="7" t="n">
        <v>90</v>
      </c>
    </row>
    <row r="2008" spans="1:8">
      <c r="A2008" t="s">
        <v>4</v>
      </c>
      <c r="B2008" s="4" t="s">
        <v>5</v>
      </c>
      <c r="C2008" s="4" t="s">
        <v>10</v>
      </c>
      <c r="D2008" s="4" t="s">
        <v>20</v>
      </c>
      <c r="E2008" s="4" t="s">
        <v>20</v>
      </c>
      <c r="F2008" s="4" t="s">
        <v>20</v>
      </c>
      <c r="G2008" s="4" t="s">
        <v>20</v>
      </c>
    </row>
    <row r="2009" spans="1:8">
      <c r="A2009" t="n">
        <v>20315</v>
      </c>
      <c r="B2009" s="40" t="n">
        <v>46</v>
      </c>
      <c r="C2009" s="7" t="n">
        <v>61493</v>
      </c>
      <c r="D2009" s="7" t="n">
        <v>-12.0500001907349</v>
      </c>
      <c r="E2009" s="7" t="n">
        <v>1</v>
      </c>
      <c r="F2009" s="7" t="n">
        <v>-22.3999996185303</v>
      </c>
      <c r="G2009" s="7" t="n">
        <v>90</v>
      </c>
    </row>
    <row r="2010" spans="1:8">
      <c r="A2010" t="s">
        <v>4</v>
      </c>
      <c r="B2010" s="4" t="s">
        <v>5</v>
      </c>
      <c r="C2010" s="4" t="s">
        <v>10</v>
      </c>
      <c r="D2010" s="4" t="s">
        <v>20</v>
      </c>
      <c r="E2010" s="4" t="s">
        <v>9</v>
      </c>
      <c r="F2010" s="4" t="s">
        <v>20</v>
      </c>
      <c r="G2010" s="4" t="s">
        <v>20</v>
      </c>
      <c r="H2010" s="4" t="s">
        <v>14</v>
      </c>
    </row>
    <row r="2011" spans="1:8">
      <c r="A2011" t="n">
        <v>20334</v>
      </c>
      <c r="B2011" s="67" t="n">
        <v>100</v>
      </c>
      <c r="C2011" s="7" t="n">
        <v>0</v>
      </c>
      <c r="D2011" s="7" t="n">
        <v>-5.19999980926514</v>
      </c>
      <c r="E2011" s="7" t="n">
        <v>1065353216</v>
      </c>
      <c r="F2011" s="7" t="n">
        <v>-22.0499992370605</v>
      </c>
      <c r="G2011" s="7" t="n">
        <v>0</v>
      </c>
      <c r="H2011" s="7" t="n">
        <v>0</v>
      </c>
    </row>
    <row r="2012" spans="1:8">
      <c r="A2012" t="s">
        <v>4</v>
      </c>
      <c r="B2012" s="4" t="s">
        <v>5</v>
      </c>
      <c r="C2012" s="4" t="s">
        <v>10</v>
      </c>
      <c r="D2012" s="4" t="s">
        <v>20</v>
      </c>
      <c r="E2012" s="4" t="s">
        <v>9</v>
      </c>
      <c r="F2012" s="4" t="s">
        <v>20</v>
      </c>
      <c r="G2012" s="4" t="s">
        <v>20</v>
      </c>
      <c r="H2012" s="4" t="s">
        <v>14</v>
      </c>
    </row>
    <row r="2013" spans="1:8">
      <c r="A2013" t="n">
        <v>20354</v>
      </c>
      <c r="B2013" s="67" t="n">
        <v>100</v>
      </c>
      <c r="C2013" s="7" t="n">
        <v>2</v>
      </c>
      <c r="D2013" s="7" t="n">
        <v>-5.19999980926514</v>
      </c>
      <c r="E2013" s="7" t="n">
        <v>1065353216</v>
      </c>
      <c r="F2013" s="7" t="n">
        <v>-22.0499992370605</v>
      </c>
      <c r="G2013" s="7" t="n">
        <v>0</v>
      </c>
      <c r="H2013" s="7" t="n">
        <v>0</v>
      </c>
    </row>
    <row r="2014" spans="1:8">
      <c r="A2014" t="s">
        <v>4</v>
      </c>
      <c r="B2014" s="4" t="s">
        <v>5</v>
      </c>
      <c r="C2014" s="4" t="s">
        <v>10</v>
      </c>
      <c r="D2014" s="4" t="s">
        <v>20</v>
      </c>
      <c r="E2014" s="4" t="s">
        <v>9</v>
      </c>
      <c r="F2014" s="4" t="s">
        <v>20</v>
      </c>
      <c r="G2014" s="4" t="s">
        <v>20</v>
      </c>
      <c r="H2014" s="4" t="s">
        <v>14</v>
      </c>
    </row>
    <row r="2015" spans="1:8">
      <c r="A2015" t="n">
        <v>20374</v>
      </c>
      <c r="B2015" s="67" t="n">
        <v>100</v>
      </c>
      <c r="C2015" s="7" t="n">
        <v>11</v>
      </c>
      <c r="D2015" s="7" t="n">
        <v>-5.19999980926514</v>
      </c>
      <c r="E2015" s="7" t="n">
        <v>1065353216</v>
      </c>
      <c r="F2015" s="7" t="n">
        <v>-22.0499992370605</v>
      </c>
      <c r="G2015" s="7" t="n">
        <v>0</v>
      </c>
      <c r="H2015" s="7" t="n">
        <v>0</v>
      </c>
    </row>
    <row r="2016" spans="1:8">
      <c r="A2016" t="s">
        <v>4</v>
      </c>
      <c r="B2016" s="4" t="s">
        <v>5</v>
      </c>
      <c r="C2016" s="4" t="s">
        <v>10</v>
      </c>
      <c r="D2016" s="4" t="s">
        <v>20</v>
      </c>
      <c r="E2016" s="4" t="s">
        <v>9</v>
      </c>
      <c r="F2016" s="4" t="s">
        <v>20</v>
      </c>
      <c r="G2016" s="4" t="s">
        <v>20</v>
      </c>
      <c r="H2016" s="4" t="s">
        <v>14</v>
      </c>
    </row>
    <row r="2017" spans="1:8">
      <c r="A2017" t="n">
        <v>20394</v>
      </c>
      <c r="B2017" s="67" t="n">
        <v>100</v>
      </c>
      <c r="C2017" s="7" t="n">
        <v>61491</v>
      </c>
      <c r="D2017" s="7" t="n">
        <v>-5.19999980926514</v>
      </c>
      <c r="E2017" s="7" t="n">
        <v>1065353216</v>
      </c>
      <c r="F2017" s="7" t="n">
        <v>-22.0499992370605</v>
      </c>
      <c r="G2017" s="7" t="n">
        <v>0</v>
      </c>
      <c r="H2017" s="7" t="n">
        <v>0</v>
      </c>
    </row>
    <row r="2018" spans="1:8">
      <c r="A2018" t="s">
        <v>4</v>
      </c>
      <c r="B2018" s="4" t="s">
        <v>5</v>
      </c>
      <c r="C2018" s="4" t="s">
        <v>10</v>
      </c>
      <c r="D2018" s="4" t="s">
        <v>20</v>
      </c>
      <c r="E2018" s="4" t="s">
        <v>9</v>
      </c>
      <c r="F2018" s="4" t="s">
        <v>20</v>
      </c>
      <c r="G2018" s="4" t="s">
        <v>20</v>
      </c>
      <c r="H2018" s="4" t="s">
        <v>14</v>
      </c>
    </row>
    <row r="2019" spans="1:8">
      <c r="A2019" t="n">
        <v>20414</v>
      </c>
      <c r="B2019" s="67" t="n">
        <v>100</v>
      </c>
      <c r="C2019" s="7" t="n">
        <v>61492</v>
      </c>
      <c r="D2019" s="7" t="n">
        <v>-5.19999980926514</v>
      </c>
      <c r="E2019" s="7" t="n">
        <v>1065353216</v>
      </c>
      <c r="F2019" s="7" t="n">
        <v>-22.0499992370605</v>
      </c>
      <c r="G2019" s="7" t="n">
        <v>0</v>
      </c>
      <c r="H2019" s="7" t="n">
        <v>0</v>
      </c>
    </row>
    <row r="2020" spans="1:8">
      <c r="A2020" t="s">
        <v>4</v>
      </c>
      <c r="B2020" s="4" t="s">
        <v>5</v>
      </c>
      <c r="C2020" s="4" t="s">
        <v>10</v>
      </c>
      <c r="D2020" s="4" t="s">
        <v>20</v>
      </c>
      <c r="E2020" s="4" t="s">
        <v>9</v>
      </c>
      <c r="F2020" s="4" t="s">
        <v>20</v>
      </c>
      <c r="G2020" s="4" t="s">
        <v>20</v>
      </c>
      <c r="H2020" s="4" t="s">
        <v>14</v>
      </c>
    </row>
    <row r="2021" spans="1:8">
      <c r="A2021" t="n">
        <v>20434</v>
      </c>
      <c r="B2021" s="67" t="n">
        <v>100</v>
      </c>
      <c r="C2021" s="7" t="n">
        <v>61493</v>
      </c>
      <c r="D2021" s="7" t="n">
        <v>-5.19999980926514</v>
      </c>
      <c r="E2021" s="7" t="n">
        <v>1065353216</v>
      </c>
      <c r="F2021" s="7" t="n">
        <v>-22.0499992370605</v>
      </c>
      <c r="G2021" s="7" t="n">
        <v>0</v>
      </c>
      <c r="H2021" s="7" t="n">
        <v>0</v>
      </c>
    </row>
    <row r="2022" spans="1:8">
      <c r="A2022" t="s">
        <v>4</v>
      </c>
      <c r="B2022" s="4" t="s">
        <v>5</v>
      </c>
      <c r="C2022" s="4" t="s">
        <v>14</v>
      </c>
      <c r="D2022" s="4" t="s">
        <v>14</v>
      </c>
      <c r="E2022" s="4" t="s">
        <v>20</v>
      </c>
      <c r="F2022" s="4" t="s">
        <v>20</v>
      </c>
      <c r="G2022" s="4" t="s">
        <v>20</v>
      </c>
      <c r="H2022" s="4" t="s">
        <v>10</v>
      </c>
    </row>
    <row r="2023" spans="1:8">
      <c r="A2023" t="n">
        <v>20454</v>
      </c>
      <c r="B2023" s="59" t="n">
        <v>45</v>
      </c>
      <c r="C2023" s="7" t="n">
        <v>2</v>
      </c>
      <c r="D2023" s="7" t="n">
        <v>3</v>
      </c>
      <c r="E2023" s="7" t="n">
        <v>-6.90000009536743</v>
      </c>
      <c r="F2023" s="7" t="n">
        <v>2.09999990463257</v>
      </c>
      <c r="G2023" s="7" t="n">
        <v>-21.8500003814697</v>
      </c>
      <c r="H2023" s="7" t="n">
        <v>0</v>
      </c>
    </row>
    <row r="2024" spans="1:8">
      <c r="A2024" t="s">
        <v>4</v>
      </c>
      <c r="B2024" s="4" t="s">
        <v>5</v>
      </c>
      <c r="C2024" s="4" t="s">
        <v>14</v>
      </c>
      <c r="D2024" s="4" t="s">
        <v>14</v>
      </c>
      <c r="E2024" s="4" t="s">
        <v>20</v>
      </c>
      <c r="F2024" s="4" t="s">
        <v>20</v>
      </c>
      <c r="G2024" s="4" t="s">
        <v>20</v>
      </c>
      <c r="H2024" s="4" t="s">
        <v>10</v>
      </c>
      <c r="I2024" s="4" t="s">
        <v>14</v>
      </c>
    </row>
    <row r="2025" spans="1:8">
      <c r="A2025" t="n">
        <v>20471</v>
      </c>
      <c r="B2025" s="59" t="n">
        <v>45</v>
      </c>
      <c r="C2025" s="7" t="n">
        <v>4</v>
      </c>
      <c r="D2025" s="7" t="n">
        <v>3</v>
      </c>
      <c r="E2025" s="7" t="n">
        <v>5.5</v>
      </c>
      <c r="F2025" s="7" t="n">
        <v>116.610000610352</v>
      </c>
      <c r="G2025" s="7" t="n">
        <v>356</v>
      </c>
      <c r="H2025" s="7" t="n">
        <v>0</v>
      </c>
      <c r="I2025" s="7" t="n">
        <v>0</v>
      </c>
    </row>
    <row r="2026" spans="1:8">
      <c r="A2026" t="s">
        <v>4</v>
      </c>
      <c r="B2026" s="4" t="s">
        <v>5</v>
      </c>
      <c r="C2026" s="4" t="s">
        <v>14</v>
      </c>
      <c r="D2026" s="4" t="s">
        <v>14</v>
      </c>
      <c r="E2026" s="4" t="s">
        <v>20</v>
      </c>
      <c r="F2026" s="4" t="s">
        <v>10</v>
      </c>
    </row>
    <row r="2027" spans="1:8">
      <c r="A2027" t="n">
        <v>20489</v>
      </c>
      <c r="B2027" s="59" t="n">
        <v>45</v>
      </c>
      <c r="C2027" s="7" t="n">
        <v>5</v>
      </c>
      <c r="D2027" s="7" t="n">
        <v>3</v>
      </c>
      <c r="E2027" s="7" t="n">
        <v>5.5</v>
      </c>
      <c r="F2027" s="7" t="n">
        <v>0</v>
      </c>
    </row>
    <row r="2028" spans="1:8">
      <c r="A2028" t="s">
        <v>4</v>
      </c>
      <c r="B2028" s="4" t="s">
        <v>5</v>
      </c>
      <c r="C2028" s="4" t="s">
        <v>14</v>
      </c>
      <c r="D2028" s="4" t="s">
        <v>14</v>
      </c>
      <c r="E2028" s="4" t="s">
        <v>20</v>
      </c>
      <c r="F2028" s="4" t="s">
        <v>10</v>
      </c>
    </row>
    <row r="2029" spans="1:8">
      <c r="A2029" t="n">
        <v>20498</v>
      </c>
      <c r="B2029" s="59" t="n">
        <v>45</v>
      </c>
      <c r="C2029" s="7" t="n">
        <v>11</v>
      </c>
      <c r="D2029" s="7" t="n">
        <v>3</v>
      </c>
      <c r="E2029" s="7" t="n">
        <v>32.2999992370605</v>
      </c>
      <c r="F2029" s="7" t="n">
        <v>0</v>
      </c>
    </row>
    <row r="2030" spans="1:8">
      <c r="A2030" t="s">
        <v>4</v>
      </c>
      <c r="B2030" s="4" t="s">
        <v>5</v>
      </c>
      <c r="C2030" s="4" t="s">
        <v>14</v>
      </c>
      <c r="D2030" s="4" t="s">
        <v>14</v>
      </c>
      <c r="E2030" s="4" t="s">
        <v>20</v>
      </c>
      <c r="F2030" s="4" t="s">
        <v>10</v>
      </c>
    </row>
    <row r="2031" spans="1:8">
      <c r="A2031" t="n">
        <v>20507</v>
      </c>
      <c r="B2031" s="59" t="n">
        <v>45</v>
      </c>
      <c r="C2031" s="7" t="n">
        <v>5</v>
      </c>
      <c r="D2031" s="7" t="n">
        <v>3</v>
      </c>
      <c r="E2031" s="7" t="n">
        <v>4.90000009536743</v>
      </c>
      <c r="F2031" s="7" t="n">
        <v>3000</v>
      </c>
    </row>
    <row r="2032" spans="1:8">
      <c r="A2032" t="s">
        <v>4</v>
      </c>
      <c r="B2032" s="4" t="s">
        <v>5</v>
      </c>
      <c r="C2032" s="4" t="s">
        <v>14</v>
      </c>
      <c r="D2032" s="4" t="s">
        <v>10</v>
      </c>
    </row>
    <row r="2033" spans="1:9">
      <c r="A2033" t="n">
        <v>20516</v>
      </c>
      <c r="B2033" s="36" t="n">
        <v>58</v>
      </c>
      <c r="C2033" s="7" t="n">
        <v>255</v>
      </c>
      <c r="D2033" s="7" t="n">
        <v>0</v>
      </c>
    </row>
    <row r="2034" spans="1:9">
      <c r="A2034" t="s">
        <v>4</v>
      </c>
      <c r="B2034" s="4" t="s">
        <v>5</v>
      </c>
      <c r="C2034" s="4" t="s">
        <v>14</v>
      </c>
      <c r="D2034" s="4" t="s">
        <v>10</v>
      </c>
      <c r="E2034" s="4" t="s">
        <v>6</v>
      </c>
    </row>
    <row r="2035" spans="1:9">
      <c r="A2035" t="n">
        <v>20520</v>
      </c>
      <c r="B2035" s="33" t="n">
        <v>51</v>
      </c>
      <c r="C2035" s="7" t="n">
        <v>4</v>
      </c>
      <c r="D2035" s="7" t="n">
        <v>0</v>
      </c>
      <c r="E2035" s="7" t="s">
        <v>245</v>
      </c>
    </row>
    <row r="2036" spans="1:9">
      <c r="A2036" t="s">
        <v>4</v>
      </c>
      <c r="B2036" s="4" t="s">
        <v>5</v>
      </c>
      <c r="C2036" s="4" t="s">
        <v>10</v>
      </c>
    </row>
    <row r="2037" spans="1:9">
      <c r="A2037" t="n">
        <v>20534</v>
      </c>
      <c r="B2037" s="25" t="n">
        <v>16</v>
      </c>
      <c r="C2037" s="7" t="n">
        <v>0</v>
      </c>
    </row>
    <row r="2038" spans="1:9">
      <c r="A2038" t="s">
        <v>4</v>
      </c>
      <c r="B2038" s="4" t="s">
        <v>5</v>
      </c>
      <c r="C2038" s="4" t="s">
        <v>10</v>
      </c>
      <c r="D2038" s="4" t="s">
        <v>14</v>
      </c>
      <c r="E2038" s="4" t="s">
        <v>9</v>
      </c>
      <c r="F2038" s="4" t="s">
        <v>39</v>
      </c>
      <c r="G2038" s="4" t="s">
        <v>14</v>
      </c>
      <c r="H2038" s="4" t="s">
        <v>14</v>
      </c>
      <c r="I2038" s="4" t="s">
        <v>14</v>
      </c>
      <c r="J2038" s="4" t="s">
        <v>9</v>
      </c>
      <c r="K2038" s="4" t="s">
        <v>39</v>
      </c>
      <c r="L2038" s="4" t="s">
        <v>14</v>
      </c>
      <c r="M2038" s="4" t="s">
        <v>14</v>
      </c>
    </row>
    <row r="2039" spans="1:9">
      <c r="A2039" t="n">
        <v>20537</v>
      </c>
      <c r="B2039" s="34" t="n">
        <v>26</v>
      </c>
      <c r="C2039" s="7" t="n">
        <v>0</v>
      </c>
      <c r="D2039" s="7" t="n">
        <v>17</v>
      </c>
      <c r="E2039" s="7" t="n">
        <v>52853</v>
      </c>
      <c r="F2039" s="7" t="s">
        <v>254</v>
      </c>
      <c r="G2039" s="7" t="n">
        <v>2</v>
      </c>
      <c r="H2039" s="7" t="n">
        <v>3</v>
      </c>
      <c r="I2039" s="7" t="n">
        <v>17</v>
      </c>
      <c r="J2039" s="7" t="n">
        <v>52854</v>
      </c>
      <c r="K2039" s="7" t="s">
        <v>255</v>
      </c>
      <c r="L2039" s="7" t="n">
        <v>2</v>
      </c>
      <c r="M2039" s="7" t="n">
        <v>0</v>
      </c>
    </row>
    <row r="2040" spans="1:9">
      <c r="A2040" t="s">
        <v>4</v>
      </c>
      <c r="B2040" s="4" t="s">
        <v>5</v>
      </c>
    </row>
    <row r="2041" spans="1:9">
      <c r="A2041" t="n">
        <v>20745</v>
      </c>
      <c r="B2041" s="29" t="n">
        <v>28</v>
      </c>
    </row>
    <row r="2042" spans="1:9">
      <c r="A2042" t="s">
        <v>4</v>
      </c>
      <c r="B2042" s="4" t="s">
        <v>5</v>
      </c>
      <c r="C2042" s="4" t="s">
        <v>14</v>
      </c>
      <c r="D2042" s="4" t="s">
        <v>10</v>
      </c>
      <c r="E2042" s="4" t="s">
        <v>6</v>
      </c>
    </row>
    <row r="2043" spans="1:9">
      <c r="A2043" t="n">
        <v>20746</v>
      </c>
      <c r="B2043" s="33" t="n">
        <v>51</v>
      </c>
      <c r="C2043" s="7" t="n">
        <v>4</v>
      </c>
      <c r="D2043" s="7" t="n">
        <v>11</v>
      </c>
      <c r="E2043" s="7" t="s">
        <v>148</v>
      </c>
    </row>
    <row r="2044" spans="1:9">
      <c r="A2044" t="s">
        <v>4</v>
      </c>
      <c r="B2044" s="4" t="s">
        <v>5</v>
      </c>
      <c r="C2044" s="4" t="s">
        <v>10</v>
      </c>
    </row>
    <row r="2045" spans="1:9">
      <c r="A2045" t="n">
        <v>20760</v>
      </c>
      <c r="B2045" s="25" t="n">
        <v>16</v>
      </c>
      <c r="C2045" s="7" t="n">
        <v>0</v>
      </c>
    </row>
    <row r="2046" spans="1:9">
      <c r="A2046" t="s">
        <v>4</v>
      </c>
      <c r="B2046" s="4" t="s">
        <v>5</v>
      </c>
      <c r="C2046" s="4" t="s">
        <v>10</v>
      </c>
      <c r="D2046" s="4" t="s">
        <v>14</v>
      </c>
      <c r="E2046" s="4" t="s">
        <v>9</v>
      </c>
      <c r="F2046" s="4" t="s">
        <v>39</v>
      </c>
      <c r="G2046" s="4" t="s">
        <v>14</v>
      </c>
      <c r="H2046" s="4" t="s">
        <v>14</v>
      </c>
      <c r="I2046" s="4" t="s">
        <v>14</v>
      </c>
      <c r="J2046" s="4" t="s">
        <v>9</v>
      </c>
      <c r="K2046" s="4" t="s">
        <v>39</v>
      </c>
      <c r="L2046" s="4" t="s">
        <v>14</v>
      </c>
      <c r="M2046" s="4" t="s">
        <v>14</v>
      </c>
    </row>
    <row r="2047" spans="1:9">
      <c r="A2047" t="n">
        <v>20763</v>
      </c>
      <c r="B2047" s="34" t="n">
        <v>26</v>
      </c>
      <c r="C2047" s="7" t="n">
        <v>11</v>
      </c>
      <c r="D2047" s="7" t="n">
        <v>17</v>
      </c>
      <c r="E2047" s="7" t="n">
        <v>10335</v>
      </c>
      <c r="F2047" s="7" t="s">
        <v>256</v>
      </c>
      <c r="G2047" s="7" t="n">
        <v>2</v>
      </c>
      <c r="H2047" s="7" t="n">
        <v>3</v>
      </c>
      <c r="I2047" s="7" t="n">
        <v>17</v>
      </c>
      <c r="J2047" s="7" t="n">
        <v>10336</v>
      </c>
      <c r="K2047" s="7" t="s">
        <v>257</v>
      </c>
      <c r="L2047" s="7" t="n">
        <v>2</v>
      </c>
      <c r="M2047" s="7" t="n">
        <v>0</v>
      </c>
    </row>
    <row r="2048" spans="1:9">
      <c r="A2048" t="s">
        <v>4</v>
      </c>
      <c r="B2048" s="4" t="s">
        <v>5</v>
      </c>
    </row>
    <row r="2049" spans="1:13">
      <c r="A2049" t="n">
        <v>21005</v>
      </c>
      <c r="B2049" s="29" t="n">
        <v>28</v>
      </c>
    </row>
    <row r="2050" spans="1:13">
      <c r="A2050" t="s">
        <v>4</v>
      </c>
      <c r="B2050" s="4" t="s">
        <v>5</v>
      </c>
      <c r="C2050" s="4" t="s">
        <v>14</v>
      </c>
      <c r="D2050" s="4" t="s">
        <v>10</v>
      </c>
      <c r="E2050" s="4" t="s">
        <v>6</v>
      </c>
    </row>
    <row r="2051" spans="1:13">
      <c r="A2051" t="n">
        <v>21006</v>
      </c>
      <c r="B2051" s="33" t="n">
        <v>51</v>
      </c>
      <c r="C2051" s="7" t="n">
        <v>4</v>
      </c>
      <c r="D2051" s="7" t="n">
        <v>1629</v>
      </c>
      <c r="E2051" s="7" t="s">
        <v>71</v>
      </c>
    </row>
    <row r="2052" spans="1:13">
      <c r="A2052" t="s">
        <v>4</v>
      </c>
      <c r="B2052" s="4" t="s">
        <v>5</v>
      </c>
      <c r="C2052" s="4" t="s">
        <v>10</v>
      </c>
    </row>
    <row r="2053" spans="1:13">
      <c r="A2053" t="n">
        <v>21020</v>
      </c>
      <c r="B2053" s="25" t="n">
        <v>16</v>
      </c>
      <c r="C2053" s="7" t="n">
        <v>0</v>
      </c>
    </row>
    <row r="2054" spans="1:13">
      <c r="A2054" t="s">
        <v>4</v>
      </c>
      <c r="B2054" s="4" t="s">
        <v>5</v>
      </c>
      <c r="C2054" s="4" t="s">
        <v>10</v>
      </c>
      <c r="D2054" s="4" t="s">
        <v>14</v>
      </c>
      <c r="E2054" s="4" t="s">
        <v>9</v>
      </c>
      <c r="F2054" s="4" t="s">
        <v>39</v>
      </c>
      <c r="G2054" s="4" t="s">
        <v>14</v>
      </c>
      <c r="H2054" s="4" t="s">
        <v>14</v>
      </c>
      <c r="I2054" s="4" t="s">
        <v>14</v>
      </c>
      <c r="J2054" s="4" t="s">
        <v>9</v>
      </c>
      <c r="K2054" s="4" t="s">
        <v>39</v>
      </c>
      <c r="L2054" s="4" t="s">
        <v>14</v>
      </c>
      <c r="M2054" s="4" t="s">
        <v>14</v>
      </c>
    </row>
    <row r="2055" spans="1:13">
      <c r="A2055" t="n">
        <v>21023</v>
      </c>
      <c r="B2055" s="34" t="n">
        <v>26</v>
      </c>
      <c r="C2055" s="7" t="n">
        <v>1629</v>
      </c>
      <c r="D2055" s="7" t="n">
        <v>17</v>
      </c>
      <c r="E2055" s="7" t="n">
        <v>62887</v>
      </c>
      <c r="F2055" s="7" t="s">
        <v>258</v>
      </c>
      <c r="G2055" s="7" t="n">
        <v>2</v>
      </c>
      <c r="H2055" s="7" t="n">
        <v>3</v>
      </c>
      <c r="I2055" s="7" t="n">
        <v>17</v>
      </c>
      <c r="J2055" s="7" t="n">
        <v>62888</v>
      </c>
      <c r="K2055" s="7" t="s">
        <v>259</v>
      </c>
      <c r="L2055" s="7" t="n">
        <v>2</v>
      </c>
      <c r="M2055" s="7" t="n">
        <v>0</v>
      </c>
    </row>
    <row r="2056" spans="1:13">
      <c r="A2056" t="s">
        <v>4</v>
      </c>
      <c r="B2056" s="4" t="s">
        <v>5</v>
      </c>
    </row>
    <row r="2057" spans="1:13">
      <c r="A2057" t="n">
        <v>21153</v>
      </c>
      <c r="B2057" s="29" t="n">
        <v>28</v>
      </c>
    </row>
    <row r="2058" spans="1:13">
      <c r="A2058" t="s">
        <v>4</v>
      </c>
      <c r="B2058" s="4" t="s">
        <v>5</v>
      </c>
      <c r="C2058" s="4" t="s">
        <v>10</v>
      </c>
      <c r="D2058" s="4" t="s">
        <v>14</v>
      </c>
    </row>
    <row r="2059" spans="1:13">
      <c r="A2059" t="n">
        <v>21154</v>
      </c>
      <c r="B2059" s="35" t="n">
        <v>89</v>
      </c>
      <c r="C2059" s="7" t="n">
        <v>65533</v>
      </c>
      <c r="D2059" s="7" t="n">
        <v>1</v>
      </c>
    </row>
    <row r="2060" spans="1:13">
      <c r="A2060" t="s">
        <v>4</v>
      </c>
      <c r="B2060" s="4" t="s">
        <v>5</v>
      </c>
      <c r="C2060" s="4" t="s">
        <v>14</v>
      </c>
      <c r="D2060" s="4" t="s">
        <v>10</v>
      </c>
      <c r="E2060" s="4" t="s">
        <v>14</v>
      </c>
    </row>
    <row r="2061" spans="1:13">
      <c r="A2061" t="n">
        <v>21158</v>
      </c>
      <c r="B2061" s="14" t="n">
        <v>49</v>
      </c>
      <c r="C2061" s="7" t="n">
        <v>1</v>
      </c>
      <c r="D2061" s="7" t="n">
        <v>4000</v>
      </c>
      <c r="E2061" s="7" t="n">
        <v>0</v>
      </c>
    </row>
    <row r="2062" spans="1:13">
      <c r="A2062" t="s">
        <v>4</v>
      </c>
      <c r="B2062" s="4" t="s">
        <v>5</v>
      </c>
      <c r="C2062" s="4" t="s">
        <v>14</v>
      </c>
      <c r="D2062" s="4" t="s">
        <v>10</v>
      </c>
      <c r="E2062" s="4" t="s">
        <v>20</v>
      </c>
    </row>
    <row r="2063" spans="1:13">
      <c r="A2063" t="n">
        <v>21163</v>
      </c>
      <c r="B2063" s="36" t="n">
        <v>58</v>
      </c>
      <c r="C2063" s="7" t="n">
        <v>101</v>
      </c>
      <c r="D2063" s="7" t="n">
        <v>300</v>
      </c>
      <c r="E2063" s="7" t="n">
        <v>1</v>
      </c>
    </row>
    <row r="2064" spans="1:13">
      <c r="A2064" t="s">
        <v>4</v>
      </c>
      <c r="B2064" s="4" t="s">
        <v>5</v>
      </c>
      <c r="C2064" s="4" t="s">
        <v>14</v>
      </c>
      <c r="D2064" s="4" t="s">
        <v>10</v>
      </c>
    </row>
    <row r="2065" spans="1:13">
      <c r="A2065" t="n">
        <v>21171</v>
      </c>
      <c r="B2065" s="36" t="n">
        <v>58</v>
      </c>
      <c r="C2065" s="7" t="n">
        <v>254</v>
      </c>
      <c r="D2065" s="7" t="n">
        <v>0</v>
      </c>
    </row>
    <row r="2066" spans="1:13">
      <c r="A2066" t="s">
        <v>4</v>
      </c>
      <c r="B2066" s="4" t="s">
        <v>5</v>
      </c>
      <c r="C2066" s="4" t="s">
        <v>14</v>
      </c>
      <c r="D2066" s="4" t="s">
        <v>10</v>
      </c>
      <c r="E2066" s="4" t="s">
        <v>10</v>
      </c>
      <c r="F2066" s="4" t="s">
        <v>9</v>
      </c>
    </row>
    <row r="2067" spans="1:13">
      <c r="A2067" t="n">
        <v>21175</v>
      </c>
      <c r="B2067" s="69" t="n">
        <v>84</v>
      </c>
      <c r="C2067" s="7" t="n">
        <v>0</v>
      </c>
      <c r="D2067" s="7" t="n">
        <v>1</v>
      </c>
      <c r="E2067" s="7" t="n">
        <v>0</v>
      </c>
      <c r="F2067" s="7" t="n">
        <v>1060320051</v>
      </c>
    </row>
    <row r="2068" spans="1:13">
      <c r="A2068" t="s">
        <v>4</v>
      </c>
      <c r="B2068" s="4" t="s">
        <v>5</v>
      </c>
      <c r="C2068" s="4" t="s">
        <v>14</v>
      </c>
      <c r="D2068" s="4" t="s">
        <v>10</v>
      </c>
      <c r="E2068" s="4" t="s">
        <v>6</v>
      </c>
      <c r="F2068" s="4" t="s">
        <v>6</v>
      </c>
      <c r="G2068" s="4" t="s">
        <v>6</v>
      </c>
      <c r="H2068" s="4" t="s">
        <v>6</v>
      </c>
    </row>
    <row r="2069" spans="1:13">
      <c r="A2069" t="n">
        <v>21185</v>
      </c>
      <c r="B2069" s="33" t="n">
        <v>51</v>
      </c>
      <c r="C2069" s="7" t="n">
        <v>3</v>
      </c>
      <c r="D2069" s="7" t="n">
        <v>0</v>
      </c>
      <c r="E2069" s="7" t="s">
        <v>213</v>
      </c>
      <c r="F2069" s="7" t="s">
        <v>214</v>
      </c>
      <c r="G2069" s="7" t="s">
        <v>55</v>
      </c>
      <c r="H2069" s="7" t="s">
        <v>56</v>
      </c>
    </row>
    <row r="2070" spans="1:13">
      <c r="A2070" t="s">
        <v>4</v>
      </c>
      <c r="B2070" s="4" t="s">
        <v>5</v>
      </c>
      <c r="C2070" s="4" t="s">
        <v>14</v>
      </c>
      <c r="D2070" s="4" t="s">
        <v>10</v>
      </c>
      <c r="E2070" s="4" t="s">
        <v>6</v>
      </c>
      <c r="F2070" s="4" t="s">
        <v>6</v>
      </c>
      <c r="G2070" s="4" t="s">
        <v>6</v>
      </c>
      <c r="H2070" s="4" t="s">
        <v>6</v>
      </c>
    </row>
    <row r="2071" spans="1:13">
      <c r="A2071" t="n">
        <v>21214</v>
      </c>
      <c r="B2071" s="33" t="n">
        <v>51</v>
      </c>
      <c r="C2071" s="7" t="n">
        <v>3</v>
      </c>
      <c r="D2071" s="7" t="n">
        <v>11</v>
      </c>
      <c r="E2071" s="7" t="s">
        <v>213</v>
      </c>
      <c r="F2071" s="7" t="s">
        <v>214</v>
      </c>
      <c r="G2071" s="7" t="s">
        <v>55</v>
      </c>
      <c r="H2071" s="7" t="s">
        <v>56</v>
      </c>
    </row>
    <row r="2072" spans="1:13">
      <c r="A2072" t="s">
        <v>4</v>
      </c>
      <c r="B2072" s="4" t="s">
        <v>5</v>
      </c>
      <c r="C2072" s="4" t="s">
        <v>14</v>
      </c>
      <c r="D2072" s="4" t="s">
        <v>10</v>
      </c>
      <c r="E2072" s="4" t="s">
        <v>6</v>
      </c>
      <c r="F2072" s="4" t="s">
        <v>6</v>
      </c>
      <c r="G2072" s="4" t="s">
        <v>6</v>
      </c>
      <c r="H2072" s="4" t="s">
        <v>6</v>
      </c>
    </row>
    <row r="2073" spans="1:13">
      <c r="A2073" t="n">
        <v>21243</v>
      </c>
      <c r="B2073" s="33" t="n">
        <v>51</v>
      </c>
      <c r="C2073" s="7" t="n">
        <v>3</v>
      </c>
      <c r="D2073" s="7" t="n">
        <v>1629</v>
      </c>
      <c r="E2073" s="7" t="s">
        <v>213</v>
      </c>
      <c r="F2073" s="7" t="s">
        <v>214</v>
      </c>
      <c r="G2073" s="7" t="s">
        <v>55</v>
      </c>
      <c r="H2073" s="7" t="s">
        <v>56</v>
      </c>
    </row>
    <row r="2074" spans="1:13">
      <c r="A2074" t="s">
        <v>4</v>
      </c>
      <c r="B2074" s="4" t="s">
        <v>5</v>
      </c>
      <c r="C2074" s="4" t="s">
        <v>14</v>
      </c>
    </row>
    <row r="2075" spans="1:13">
      <c r="A2075" t="n">
        <v>21272</v>
      </c>
      <c r="B2075" s="59" t="n">
        <v>45</v>
      </c>
      <c r="C2075" s="7" t="n">
        <v>0</v>
      </c>
    </row>
    <row r="2076" spans="1:13">
      <c r="A2076" t="s">
        <v>4</v>
      </c>
      <c r="B2076" s="4" t="s">
        <v>5</v>
      </c>
      <c r="C2076" s="4" t="s">
        <v>14</v>
      </c>
      <c r="D2076" s="4" t="s">
        <v>14</v>
      </c>
      <c r="E2076" s="4" t="s">
        <v>20</v>
      </c>
      <c r="F2076" s="4" t="s">
        <v>20</v>
      </c>
      <c r="G2076" s="4" t="s">
        <v>20</v>
      </c>
      <c r="H2076" s="4" t="s">
        <v>10</v>
      </c>
    </row>
    <row r="2077" spans="1:13">
      <c r="A2077" t="n">
        <v>21274</v>
      </c>
      <c r="B2077" s="59" t="n">
        <v>45</v>
      </c>
      <c r="C2077" s="7" t="n">
        <v>2</v>
      </c>
      <c r="D2077" s="7" t="n">
        <v>3</v>
      </c>
      <c r="E2077" s="7" t="n">
        <v>-4.90000009536743</v>
      </c>
      <c r="F2077" s="7" t="n">
        <v>2.40000009536743</v>
      </c>
      <c r="G2077" s="7" t="n">
        <v>-21.2999992370605</v>
      </c>
      <c r="H2077" s="7" t="n">
        <v>0</v>
      </c>
    </row>
    <row r="2078" spans="1:13">
      <c r="A2078" t="s">
        <v>4</v>
      </c>
      <c r="B2078" s="4" t="s">
        <v>5</v>
      </c>
      <c r="C2078" s="4" t="s">
        <v>14</v>
      </c>
      <c r="D2078" s="4" t="s">
        <v>14</v>
      </c>
      <c r="E2078" s="4" t="s">
        <v>20</v>
      </c>
      <c r="F2078" s="4" t="s">
        <v>20</v>
      </c>
      <c r="G2078" s="4" t="s">
        <v>20</v>
      </c>
      <c r="H2078" s="4" t="s">
        <v>10</v>
      </c>
      <c r="I2078" s="4" t="s">
        <v>14</v>
      </c>
    </row>
    <row r="2079" spans="1:13">
      <c r="A2079" t="n">
        <v>21291</v>
      </c>
      <c r="B2079" s="59" t="n">
        <v>45</v>
      </c>
      <c r="C2079" s="7" t="n">
        <v>4</v>
      </c>
      <c r="D2079" s="7" t="n">
        <v>3</v>
      </c>
      <c r="E2079" s="7" t="n">
        <v>19.8500003814697</v>
      </c>
      <c r="F2079" s="7" t="n">
        <v>234.199996948242</v>
      </c>
      <c r="G2079" s="7" t="n">
        <v>356</v>
      </c>
      <c r="H2079" s="7" t="n">
        <v>0</v>
      </c>
      <c r="I2079" s="7" t="n">
        <v>0</v>
      </c>
    </row>
    <row r="2080" spans="1:13">
      <c r="A2080" t="s">
        <v>4</v>
      </c>
      <c r="B2080" s="4" t="s">
        <v>5</v>
      </c>
      <c r="C2080" s="4" t="s">
        <v>14</v>
      </c>
      <c r="D2080" s="4" t="s">
        <v>14</v>
      </c>
      <c r="E2080" s="4" t="s">
        <v>20</v>
      </c>
      <c r="F2080" s="4" t="s">
        <v>10</v>
      </c>
    </row>
    <row r="2081" spans="1:9">
      <c r="A2081" t="n">
        <v>21309</v>
      </c>
      <c r="B2081" s="59" t="n">
        <v>45</v>
      </c>
      <c r="C2081" s="7" t="n">
        <v>5</v>
      </c>
      <c r="D2081" s="7" t="n">
        <v>3</v>
      </c>
      <c r="E2081" s="7" t="n">
        <v>2</v>
      </c>
      <c r="F2081" s="7" t="n">
        <v>0</v>
      </c>
    </row>
    <row r="2082" spans="1:9">
      <c r="A2082" t="s">
        <v>4</v>
      </c>
      <c r="B2082" s="4" t="s">
        <v>5</v>
      </c>
      <c r="C2082" s="4" t="s">
        <v>14</v>
      </c>
      <c r="D2082" s="4" t="s">
        <v>14</v>
      </c>
      <c r="E2082" s="4" t="s">
        <v>20</v>
      </c>
      <c r="F2082" s="4" t="s">
        <v>10</v>
      </c>
    </row>
    <row r="2083" spans="1:9">
      <c r="A2083" t="n">
        <v>21318</v>
      </c>
      <c r="B2083" s="59" t="n">
        <v>45</v>
      </c>
      <c r="C2083" s="7" t="n">
        <v>11</v>
      </c>
      <c r="D2083" s="7" t="n">
        <v>3</v>
      </c>
      <c r="E2083" s="7" t="n">
        <v>32.2999992370605</v>
      </c>
      <c r="F2083" s="7" t="n">
        <v>0</v>
      </c>
    </row>
    <row r="2084" spans="1:9">
      <c r="A2084" t="s">
        <v>4</v>
      </c>
      <c r="B2084" s="4" t="s">
        <v>5</v>
      </c>
      <c r="C2084" s="4" t="s">
        <v>14</v>
      </c>
      <c r="D2084" s="4" t="s">
        <v>10</v>
      </c>
    </row>
    <row r="2085" spans="1:9">
      <c r="A2085" t="n">
        <v>21327</v>
      </c>
      <c r="B2085" s="36" t="n">
        <v>58</v>
      </c>
      <c r="C2085" s="7" t="n">
        <v>255</v>
      </c>
      <c r="D2085" s="7" t="n">
        <v>0</v>
      </c>
    </row>
    <row r="2086" spans="1:9">
      <c r="A2086" t="s">
        <v>4</v>
      </c>
      <c r="B2086" s="4" t="s">
        <v>5</v>
      </c>
      <c r="C2086" s="4" t="s">
        <v>10</v>
      </c>
      <c r="D2086" s="4" t="s">
        <v>14</v>
      </c>
      <c r="E2086" s="4" t="s">
        <v>6</v>
      </c>
      <c r="F2086" s="4" t="s">
        <v>20</v>
      </c>
      <c r="G2086" s="4" t="s">
        <v>20</v>
      </c>
      <c r="H2086" s="4" t="s">
        <v>20</v>
      </c>
    </row>
    <row r="2087" spans="1:9">
      <c r="A2087" t="n">
        <v>21331</v>
      </c>
      <c r="B2087" s="43" t="n">
        <v>48</v>
      </c>
      <c r="C2087" s="7" t="n">
        <v>1629</v>
      </c>
      <c r="D2087" s="7" t="n">
        <v>0</v>
      </c>
      <c r="E2087" s="7" t="s">
        <v>208</v>
      </c>
      <c r="F2087" s="7" t="n">
        <v>-1</v>
      </c>
      <c r="G2087" s="7" t="n">
        <v>1</v>
      </c>
      <c r="H2087" s="7" t="n">
        <v>0</v>
      </c>
    </row>
    <row r="2088" spans="1:9">
      <c r="A2088" t="s">
        <v>4</v>
      </c>
      <c r="B2088" s="4" t="s">
        <v>5</v>
      </c>
      <c r="C2088" s="4" t="s">
        <v>14</v>
      </c>
      <c r="D2088" s="4" t="s">
        <v>10</v>
      </c>
      <c r="E2088" s="4" t="s">
        <v>20</v>
      </c>
      <c r="F2088" s="4" t="s">
        <v>10</v>
      </c>
      <c r="G2088" s="4" t="s">
        <v>9</v>
      </c>
      <c r="H2088" s="4" t="s">
        <v>9</v>
      </c>
      <c r="I2088" s="4" t="s">
        <v>10</v>
      </c>
      <c r="J2088" s="4" t="s">
        <v>10</v>
      </c>
      <c r="K2088" s="4" t="s">
        <v>9</v>
      </c>
      <c r="L2088" s="4" t="s">
        <v>9</v>
      </c>
      <c r="M2088" s="4" t="s">
        <v>9</v>
      </c>
      <c r="N2088" s="4" t="s">
        <v>9</v>
      </c>
      <c r="O2088" s="4" t="s">
        <v>6</v>
      </c>
    </row>
    <row r="2089" spans="1:9">
      <c r="A2089" t="n">
        <v>21357</v>
      </c>
      <c r="B2089" s="26" t="n">
        <v>50</v>
      </c>
      <c r="C2089" s="7" t="n">
        <v>0</v>
      </c>
      <c r="D2089" s="7" t="n">
        <v>2000</v>
      </c>
      <c r="E2089" s="7" t="n">
        <v>0.800000011920929</v>
      </c>
      <c r="F2089" s="7" t="n">
        <v>0</v>
      </c>
      <c r="G2089" s="7" t="n">
        <v>0</v>
      </c>
      <c r="H2089" s="7" t="n">
        <v>0</v>
      </c>
      <c r="I2089" s="7" t="n">
        <v>0</v>
      </c>
      <c r="J2089" s="7" t="n">
        <v>65533</v>
      </c>
      <c r="K2089" s="7" t="n">
        <v>0</v>
      </c>
      <c r="L2089" s="7" t="n">
        <v>0</v>
      </c>
      <c r="M2089" s="7" t="n">
        <v>0</v>
      </c>
      <c r="N2089" s="7" t="n">
        <v>0</v>
      </c>
      <c r="O2089" s="7" t="s">
        <v>13</v>
      </c>
    </row>
    <row r="2090" spans="1:9">
      <c r="A2090" t="s">
        <v>4</v>
      </c>
      <c r="B2090" s="4" t="s">
        <v>5</v>
      </c>
      <c r="C2090" s="4" t="s">
        <v>10</v>
      </c>
    </row>
    <row r="2091" spans="1:9">
      <c r="A2091" t="n">
        <v>21396</v>
      </c>
      <c r="B2091" s="25" t="n">
        <v>16</v>
      </c>
      <c r="C2091" s="7" t="n">
        <v>1500</v>
      </c>
    </row>
    <row r="2092" spans="1:9">
      <c r="A2092" t="s">
        <v>4</v>
      </c>
      <c r="B2092" s="4" t="s">
        <v>5</v>
      </c>
      <c r="C2092" s="4" t="s">
        <v>14</v>
      </c>
      <c r="D2092" s="4" t="s">
        <v>14</v>
      </c>
      <c r="E2092" s="4" t="s">
        <v>20</v>
      </c>
      <c r="F2092" s="4" t="s">
        <v>20</v>
      </c>
      <c r="G2092" s="4" t="s">
        <v>20</v>
      </c>
      <c r="H2092" s="4" t="s">
        <v>10</v>
      </c>
    </row>
    <row r="2093" spans="1:9">
      <c r="A2093" t="n">
        <v>21399</v>
      </c>
      <c r="B2093" s="59" t="n">
        <v>45</v>
      </c>
      <c r="C2093" s="7" t="n">
        <v>2</v>
      </c>
      <c r="D2093" s="7" t="n">
        <v>3</v>
      </c>
      <c r="E2093" s="7" t="n">
        <v>-8.64999961853027</v>
      </c>
      <c r="F2093" s="7" t="n">
        <v>3.20000004768372</v>
      </c>
      <c r="G2093" s="7" t="n">
        <v>-5.80000019073486</v>
      </c>
      <c r="H2093" s="7" t="n">
        <v>2000</v>
      </c>
    </row>
    <row r="2094" spans="1:9">
      <c r="A2094" t="s">
        <v>4</v>
      </c>
      <c r="B2094" s="4" t="s">
        <v>5</v>
      </c>
      <c r="C2094" s="4" t="s">
        <v>14</v>
      </c>
      <c r="D2094" s="4" t="s">
        <v>14</v>
      </c>
      <c r="E2094" s="4" t="s">
        <v>20</v>
      </c>
      <c r="F2094" s="4" t="s">
        <v>20</v>
      </c>
      <c r="G2094" s="4" t="s">
        <v>20</v>
      </c>
      <c r="H2094" s="4" t="s">
        <v>10</v>
      </c>
      <c r="I2094" s="4" t="s">
        <v>14</v>
      </c>
    </row>
    <row r="2095" spans="1:9">
      <c r="A2095" t="n">
        <v>21416</v>
      </c>
      <c r="B2095" s="59" t="n">
        <v>45</v>
      </c>
      <c r="C2095" s="7" t="n">
        <v>4</v>
      </c>
      <c r="D2095" s="7" t="n">
        <v>3</v>
      </c>
      <c r="E2095" s="7" t="n">
        <v>356.700012207031</v>
      </c>
      <c r="F2095" s="7" t="n">
        <v>198.649993896484</v>
      </c>
      <c r="G2095" s="7" t="n">
        <v>354</v>
      </c>
      <c r="H2095" s="7" t="n">
        <v>2000</v>
      </c>
      <c r="I2095" s="7" t="n">
        <v>1</v>
      </c>
    </row>
    <row r="2096" spans="1:9">
      <c r="A2096" t="s">
        <v>4</v>
      </c>
      <c r="B2096" s="4" t="s">
        <v>5</v>
      </c>
      <c r="C2096" s="4" t="s">
        <v>14</v>
      </c>
      <c r="D2096" s="4" t="s">
        <v>14</v>
      </c>
      <c r="E2096" s="4" t="s">
        <v>20</v>
      </c>
      <c r="F2096" s="4" t="s">
        <v>10</v>
      </c>
    </row>
    <row r="2097" spans="1:15">
      <c r="A2097" t="n">
        <v>21434</v>
      </c>
      <c r="B2097" s="59" t="n">
        <v>45</v>
      </c>
      <c r="C2097" s="7" t="n">
        <v>5</v>
      </c>
      <c r="D2097" s="7" t="n">
        <v>3</v>
      </c>
      <c r="E2097" s="7" t="n">
        <v>9.19999980926514</v>
      </c>
      <c r="F2097" s="7" t="n">
        <v>2000</v>
      </c>
    </row>
    <row r="2098" spans="1:15">
      <c r="A2098" t="s">
        <v>4</v>
      </c>
      <c r="B2098" s="4" t="s">
        <v>5</v>
      </c>
      <c r="C2098" s="4" t="s">
        <v>10</v>
      </c>
    </row>
    <row r="2099" spans="1:15">
      <c r="A2099" t="n">
        <v>21443</v>
      </c>
      <c r="B2099" s="25" t="n">
        <v>16</v>
      </c>
      <c r="C2099" s="7" t="n">
        <v>1500</v>
      </c>
    </row>
    <row r="2100" spans="1:15">
      <c r="A2100" t="s">
        <v>4</v>
      </c>
      <c r="B2100" s="4" t="s">
        <v>5</v>
      </c>
      <c r="C2100" s="4" t="s">
        <v>14</v>
      </c>
      <c r="D2100" s="4" t="s">
        <v>14</v>
      </c>
      <c r="E2100" s="4" t="s">
        <v>14</v>
      </c>
      <c r="F2100" s="4" t="s">
        <v>14</v>
      </c>
    </row>
    <row r="2101" spans="1:15">
      <c r="A2101" t="n">
        <v>21446</v>
      </c>
      <c r="B2101" s="13" t="n">
        <v>14</v>
      </c>
      <c r="C2101" s="7" t="n">
        <v>0</v>
      </c>
      <c r="D2101" s="7" t="n">
        <v>64</v>
      </c>
      <c r="E2101" s="7" t="n">
        <v>0</v>
      </c>
      <c r="F2101" s="7" t="n">
        <v>0</v>
      </c>
    </row>
    <row r="2102" spans="1:15">
      <c r="A2102" t="s">
        <v>4</v>
      </c>
      <c r="B2102" s="4" t="s">
        <v>5</v>
      </c>
      <c r="C2102" s="4" t="s">
        <v>14</v>
      </c>
      <c r="D2102" s="4" t="s">
        <v>6</v>
      </c>
      <c r="E2102" s="4" t="s">
        <v>10</v>
      </c>
    </row>
    <row r="2103" spans="1:15">
      <c r="A2103" t="n">
        <v>21451</v>
      </c>
      <c r="B2103" s="70" t="n">
        <v>94</v>
      </c>
      <c r="C2103" s="7" t="n">
        <v>0</v>
      </c>
      <c r="D2103" s="7" t="s">
        <v>260</v>
      </c>
      <c r="E2103" s="7" t="n">
        <v>16</v>
      </c>
    </row>
    <row r="2104" spans="1:15">
      <c r="A2104" t="s">
        <v>4</v>
      </c>
      <c r="B2104" s="4" t="s">
        <v>5</v>
      </c>
      <c r="C2104" s="4" t="s">
        <v>14</v>
      </c>
      <c r="D2104" s="4" t="s">
        <v>6</v>
      </c>
      <c r="E2104" s="4" t="s">
        <v>10</v>
      </c>
    </row>
    <row r="2105" spans="1:15">
      <c r="A2105" t="n">
        <v>21462</v>
      </c>
      <c r="B2105" s="70" t="n">
        <v>94</v>
      </c>
      <c r="C2105" s="7" t="n">
        <v>0</v>
      </c>
      <c r="D2105" s="7" t="s">
        <v>260</v>
      </c>
      <c r="E2105" s="7" t="n">
        <v>512</v>
      </c>
    </row>
    <row r="2106" spans="1:15">
      <c r="A2106" t="s">
        <v>4</v>
      </c>
      <c r="B2106" s="4" t="s">
        <v>5</v>
      </c>
      <c r="C2106" s="4" t="s">
        <v>6</v>
      </c>
      <c r="D2106" s="4" t="s">
        <v>6</v>
      </c>
    </row>
    <row r="2107" spans="1:15">
      <c r="A2107" t="n">
        <v>21473</v>
      </c>
      <c r="B2107" s="56" t="n">
        <v>70</v>
      </c>
      <c r="C2107" s="7" t="s">
        <v>260</v>
      </c>
      <c r="D2107" s="7" t="s">
        <v>261</v>
      </c>
    </row>
    <row r="2108" spans="1:15">
      <c r="A2108" t="s">
        <v>4</v>
      </c>
      <c r="B2108" s="4" t="s">
        <v>5</v>
      </c>
      <c r="C2108" s="4" t="s">
        <v>9</v>
      </c>
    </row>
    <row r="2109" spans="1:15">
      <c r="A2109" t="n">
        <v>21487</v>
      </c>
      <c r="B2109" s="52" t="n">
        <v>15</v>
      </c>
      <c r="C2109" s="7" t="n">
        <v>16384</v>
      </c>
    </row>
    <row r="2110" spans="1:15">
      <c r="A2110" t="s">
        <v>4</v>
      </c>
      <c r="B2110" s="4" t="s">
        <v>5</v>
      </c>
      <c r="C2110" s="4" t="s">
        <v>14</v>
      </c>
      <c r="D2110" s="4" t="s">
        <v>10</v>
      </c>
      <c r="E2110" s="4" t="s">
        <v>20</v>
      </c>
      <c r="F2110" s="4" t="s">
        <v>10</v>
      </c>
      <c r="G2110" s="4" t="s">
        <v>9</v>
      </c>
      <c r="H2110" s="4" t="s">
        <v>9</v>
      </c>
      <c r="I2110" s="4" t="s">
        <v>10</v>
      </c>
      <c r="J2110" s="4" t="s">
        <v>10</v>
      </c>
      <c r="K2110" s="4" t="s">
        <v>9</v>
      </c>
      <c r="L2110" s="4" t="s">
        <v>9</v>
      </c>
      <c r="M2110" s="4" t="s">
        <v>9</v>
      </c>
      <c r="N2110" s="4" t="s">
        <v>9</v>
      </c>
      <c r="O2110" s="4" t="s">
        <v>6</v>
      </c>
    </row>
    <row r="2111" spans="1:15">
      <c r="A2111" t="n">
        <v>21492</v>
      </c>
      <c r="B2111" s="26" t="n">
        <v>50</v>
      </c>
      <c r="C2111" s="7" t="n">
        <v>0</v>
      </c>
      <c r="D2111" s="7" t="n">
        <v>13211</v>
      </c>
      <c r="E2111" s="7" t="n">
        <v>1</v>
      </c>
      <c r="F2111" s="7" t="n">
        <v>50</v>
      </c>
      <c r="G2111" s="7" t="n">
        <v>0</v>
      </c>
      <c r="H2111" s="7" t="n">
        <v>0</v>
      </c>
      <c r="I2111" s="7" t="n">
        <v>65528</v>
      </c>
      <c r="J2111" s="7" t="n">
        <v>65533</v>
      </c>
      <c r="K2111" s="7" t="n">
        <v>0</v>
      </c>
      <c r="L2111" s="7" t="n">
        <v>0</v>
      </c>
      <c r="M2111" s="7" t="n">
        <v>0</v>
      </c>
      <c r="N2111" s="7" t="n">
        <v>0</v>
      </c>
      <c r="O2111" s="7" t="s">
        <v>13</v>
      </c>
    </row>
    <row r="2112" spans="1:15">
      <c r="A2112" t="s">
        <v>4</v>
      </c>
      <c r="B2112" s="4" t="s">
        <v>5</v>
      </c>
      <c r="C2112" s="4" t="s">
        <v>10</v>
      </c>
    </row>
    <row r="2113" spans="1:15">
      <c r="A2113" t="n">
        <v>21531</v>
      </c>
      <c r="B2113" s="25" t="n">
        <v>16</v>
      </c>
      <c r="C2113" s="7" t="n">
        <v>1000</v>
      </c>
    </row>
    <row r="2114" spans="1:15">
      <c r="A2114" t="s">
        <v>4</v>
      </c>
      <c r="B2114" s="4" t="s">
        <v>5</v>
      </c>
      <c r="C2114" s="4" t="s">
        <v>14</v>
      </c>
      <c r="D2114" s="4" t="s">
        <v>10</v>
      </c>
      <c r="E2114" s="4" t="s">
        <v>10</v>
      </c>
    </row>
    <row r="2115" spans="1:15">
      <c r="A2115" t="n">
        <v>21534</v>
      </c>
      <c r="B2115" s="26" t="n">
        <v>50</v>
      </c>
      <c r="C2115" s="7" t="n">
        <v>1</v>
      </c>
      <c r="D2115" s="7" t="n">
        <v>13211</v>
      </c>
      <c r="E2115" s="7" t="n">
        <v>100</v>
      </c>
    </row>
    <row r="2116" spans="1:15">
      <c r="A2116" t="s">
        <v>4</v>
      </c>
      <c r="B2116" s="4" t="s">
        <v>5</v>
      </c>
      <c r="C2116" s="4" t="s">
        <v>14</v>
      </c>
      <c r="D2116" s="4" t="s">
        <v>20</v>
      </c>
      <c r="E2116" s="4" t="s">
        <v>20</v>
      </c>
      <c r="F2116" s="4" t="s">
        <v>20</v>
      </c>
    </row>
    <row r="2117" spans="1:15">
      <c r="A2117" t="n">
        <v>21540</v>
      </c>
      <c r="B2117" s="59" t="n">
        <v>45</v>
      </c>
      <c r="C2117" s="7" t="n">
        <v>9</v>
      </c>
      <c r="D2117" s="7" t="n">
        <v>0.0500000007450581</v>
      </c>
      <c r="E2117" s="7" t="n">
        <v>0.0500000007450581</v>
      </c>
      <c r="F2117" s="7" t="n">
        <v>0.200000002980232</v>
      </c>
    </row>
    <row r="2118" spans="1:15">
      <c r="A2118" t="s">
        <v>4</v>
      </c>
      <c r="B2118" s="4" t="s">
        <v>5</v>
      </c>
      <c r="C2118" s="4" t="s">
        <v>14</v>
      </c>
      <c r="D2118" s="4" t="s">
        <v>10</v>
      </c>
      <c r="E2118" s="4" t="s">
        <v>20</v>
      </c>
      <c r="F2118" s="4" t="s">
        <v>10</v>
      </c>
      <c r="G2118" s="4" t="s">
        <v>9</v>
      </c>
      <c r="H2118" s="4" t="s">
        <v>9</v>
      </c>
      <c r="I2118" s="4" t="s">
        <v>10</v>
      </c>
      <c r="J2118" s="4" t="s">
        <v>10</v>
      </c>
      <c r="K2118" s="4" t="s">
        <v>9</v>
      </c>
      <c r="L2118" s="4" t="s">
        <v>9</v>
      </c>
      <c r="M2118" s="4" t="s">
        <v>9</v>
      </c>
      <c r="N2118" s="4" t="s">
        <v>9</v>
      </c>
      <c r="O2118" s="4" t="s">
        <v>6</v>
      </c>
    </row>
    <row r="2119" spans="1:15">
      <c r="A2119" t="n">
        <v>21554</v>
      </c>
      <c r="B2119" s="26" t="n">
        <v>50</v>
      </c>
      <c r="C2119" s="7" t="n">
        <v>0</v>
      </c>
      <c r="D2119" s="7" t="n">
        <v>4221</v>
      </c>
      <c r="E2119" s="7" t="n">
        <v>0.400000005960464</v>
      </c>
      <c r="F2119" s="7" t="n">
        <v>0</v>
      </c>
      <c r="G2119" s="7" t="n">
        <v>0</v>
      </c>
      <c r="H2119" s="7" t="n">
        <v>0</v>
      </c>
      <c r="I2119" s="7" t="n">
        <v>0</v>
      </c>
      <c r="J2119" s="7" t="n">
        <v>65533</v>
      </c>
      <c r="K2119" s="7" t="n">
        <v>0</v>
      </c>
      <c r="L2119" s="7" t="n">
        <v>0</v>
      </c>
      <c r="M2119" s="7" t="n">
        <v>0</v>
      </c>
      <c r="N2119" s="7" t="n">
        <v>0</v>
      </c>
      <c r="O2119" s="7" t="s">
        <v>13</v>
      </c>
    </row>
    <row r="2120" spans="1:15">
      <c r="A2120" t="s">
        <v>4</v>
      </c>
      <c r="B2120" s="4" t="s">
        <v>5</v>
      </c>
      <c r="C2120" s="4" t="s">
        <v>14</v>
      </c>
      <c r="D2120" s="4" t="s">
        <v>10</v>
      </c>
      <c r="E2120" s="4" t="s">
        <v>20</v>
      </c>
      <c r="F2120" s="4" t="s">
        <v>10</v>
      </c>
      <c r="G2120" s="4" t="s">
        <v>9</v>
      </c>
      <c r="H2120" s="4" t="s">
        <v>9</v>
      </c>
      <c r="I2120" s="4" t="s">
        <v>10</v>
      </c>
      <c r="J2120" s="4" t="s">
        <v>10</v>
      </c>
      <c r="K2120" s="4" t="s">
        <v>9</v>
      </c>
      <c r="L2120" s="4" t="s">
        <v>9</v>
      </c>
      <c r="M2120" s="4" t="s">
        <v>9</v>
      </c>
      <c r="N2120" s="4" t="s">
        <v>9</v>
      </c>
      <c r="O2120" s="4" t="s">
        <v>6</v>
      </c>
    </row>
    <row r="2121" spans="1:15">
      <c r="A2121" t="n">
        <v>21593</v>
      </c>
      <c r="B2121" s="26" t="n">
        <v>50</v>
      </c>
      <c r="C2121" s="7" t="n">
        <v>0</v>
      </c>
      <c r="D2121" s="7" t="n">
        <v>2062</v>
      </c>
      <c r="E2121" s="7" t="n">
        <v>0.600000023841858</v>
      </c>
      <c r="F2121" s="7" t="n">
        <v>0</v>
      </c>
      <c r="G2121" s="7" t="n">
        <v>0</v>
      </c>
      <c r="H2121" s="7" t="n">
        <v>0</v>
      </c>
      <c r="I2121" s="7" t="n">
        <v>0</v>
      </c>
      <c r="J2121" s="7" t="n">
        <v>65533</v>
      </c>
      <c r="K2121" s="7" t="n">
        <v>0</v>
      </c>
      <c r="L2121" s="7" t="n">
        <v>0</v>
      </c>
      <c r="M2121" s="7" t="n">
        <v>0</v>
      </c>
      <c r="N2121" s="7" t="n">
        <v>0</v>
      </c>
      <c r="O2121" s="7" t="s">
        <v>13</v>
      </c>
    </row>
    <row r="2122" spans="1:15">
      <c r="A2122" t="s">
        <v>4</v>
      </c>
      <c r="B2122" s="4" t="s">
        <v>5</v>
      </c>
      <c r="C2122" s="4" t="s">
        <v>14</v>
      </c>
      <c r="D2122" s="4" t="s">
        <v>14</v>
      </c>
      <c r="E2122" s="4" t="s">
        <v>14</v>
      </c>
      <c r="F2122" s="4" t="s">
        <v>14</v>
      </c>
    </row>
    <row r="2123" spans="1:15">
      <c r="A2123" t="n">
        <v>21632</v>
      </c>
      <c r="B2123" s="13" t="n">
        <v>14</v>
      </c>
      <c r="C2123" s="7" t="n">
        <v>0</v>
      </c>
      <c r="D2123" s="7" t="n">
        <v>4</v>
      </c>
      <c r="E2123" s="7" t="n">
        <v>0</v>
      </c>
      <c r="F2123" s="7" t="n">
        <v>0</v>
      </c>
    </row>
    <row r="2124" spans="1:15">
      <c r="A2124" t="s">
        <v>4</v>
      </c>
      <c r="B2124" s="4" t="s">
        <v>5</v>
      </c>
      <c r="C2124" s="4" t="s">
        <v>10</v>
      </c>
    </row>
    <row r="2125" spans="1:15">
      <c r="A2125" t="n">
        <v>21637</v>
      </c>
      <c r="B2125" s="25" t="n">
        <v>16</v>
      </c>
      <c r="C2125" s="7" t="n">
        <v>500</v>
      </c>
    </row>
    <row r="2126" spans="1:15">
      <c r="A2126" t="s">
        <v>4</v>
      </c>
      <c r="B2126" s="4" t="s">
        <v>5</v>
      </c>
      <c r="C2126" s="4" t="s">
        <v>14</v>
      </c>
      <c r="D2126" s="4" t="s">
        <v>10</v>
      </c>
    </row>
    <row r="2127" spans="1:15">
      <c r="A2127" t="n">
        <v>21640</v>
      </c>
      <c r="B2127" s="59" t="n">
        <v>45</v>
      </c>
      <c r="C2127" s="7" t="n">
        <v>7</v>
      </c>
      <c r="D2127" s="7" t="n">
        <v>255</v>
      </c>
    </row>
    <row r="2128" spans="1:15">
      <c r="A2128" t="s">
        <v>4</v>
      </c>
      <c r="B2128" s="4" t="s">
        <v>5</v>
      </c>
      <c r="C2128" s="4" t="s">
        <v>14</v>
      </c>
      <c r="D2128" s="4" t="s">
        <v>10</v>
      </c>
      <c r="E2128" s="4" t="s">
        <v>9</v>
      </c>
      <c r="F2128" s="4" t="s">
        <v>10</v>
      </c>
      <c r="G2128" s="4" t="s">
        <v>9</v>
      </c>
      <c r="H2128" s="4" t="s">
        <v>14</v>
      </c>
    </row>
    <row r="2129" spans="1:15">
      <c r="A2129" t="n">
        <v>21644</v>
      </c>
      <c r="B2129" s="14" t="n">
        <v>49</v>
      </c>
      <c r="C2129" s="7" t="n">
        <v>0</v>
      </c>
      <c r="D2129" s="7" t="n">
        <v>425</v>
      </c>
      <c r="E2129" s="7" t="n">
        <v>1065353216</v>
      </c>
      <c r="F2129" s="7" t="n">
        <v>0</v>
      </c>
      <c r="G2129" s="7" t="n">
        <v>0</v>
      </c>
      <c r="H2129" s="7" t="n">
        <v>0</v>
      </c>
    </row>
    <row r="2130" spans="1:15">
      <c r="A2130" t="s">
        <v>4</v>
      </c>
      <c r="B2130" s="4" t="s">
        <v>5</v>
      </c>
      <c r="C2130" s="4" t="s">
        <v>14</v>
      </c>
      <c r="D2130" s="4" t="s">
        <v>10</v>
      </c>
      <c r="E2130" s="4" t="s">
        <v>20</v>
      </c>
    </row>
    <row r="2131" spans="1:15">
      <c r="A2131" t="n">
        <v>21659</v>
      </c>
      <c r="B2131" s="36" t="n">
        <v>58</v>
      </c>
      <c r="C2131" s="7" t="n">
        <v>101</v>
      </c>
      <c r="D2131" s="7" t="n">
        <v>300</v>
      </c>
      <c r="E2131" s="7" t="n">
        <v>1</v>
      </c>
    </row>
    <row r="2132" spans="1:15">
      <c r="A2132" t="s">
        <v>4</v>
      </c>
      <c r="B2132" s="4" t="s">
        <v>5</v>
      </c>
      <c r="C2132" s="4" t="s">
        <v>14</v>
      </c>
      <c r="D2132" s="4" t="s">
        <v>10</v>
      </c>
    </row>
    <row r="2133" spans="1:15">
      <c r="A2133" t="n">
        <v>21667</v>
      </c>
      <c r="B2133" s="36" t="n">
        <v>58</v>
      </c>
      <c r="C2133" s="7" t="n">
        <v>254</v>
      </c>
      <c r="D2133" s="7" t="n">
        <v>0</v>
      </c>
    </row>
    <row r="2134" spans="1:15">
      <c r="A2134" t="s">
        <v>4</v>
      </c>
      <c r="B2134" s="4" t="s">
        <v>5</v>
      </c>
      <c r="C2134" s="4" t="s">
        <v>10</v>
      </c>
      <c r="D2134" s="4" t="s">
        <v>9</v>
      </c>
    </row>
    <row r="2135" spans="1:15">
      <c r="A2135" t="n">
        <v>21671</v>
      </c>
      <c r="B2135" s="64" t="n">
        <v>44</v>
      </c>
      <c r="C2135" s="7" t="n">
        <v>1660</v>
      </c>
      <c r="D2135" s="7" t="n">
        <v>1</v>
      </c>
    </row>
    <row r="2136" spans="1:15">
      <c r="A2136" t="s">
        <v>4</v>
      </c>
      <c r="B2136" s="4" t="s">
        <v>5</v>
      </c>
      <c r="C2136" s="4" t="s">
        <v>10</v>
      </c>
      <c r="D2136" s="4" t="s">
        <v>9</v>
      </c>
    </row>
    <row r="2137" spans="1:15">
      <c r="A2137" t="n">
        <v>21678</v>
      </c>
      <c r="B2137" s="64" t="n">
        <v>44</v>
      </c>
      <c r="C2137" s="7" t="n">
        <v>1661</v>
      </c>
      <c r="D2137" s="7" t="n">
        <v>1</v>
      </c>
    </row>
    <row r="2138" spans="1:15">
      <c r="A2138" t="s">
        <v>4</v>
      </c>
      <c r="B2138" s="4" t="s">
        <v>5</v>
      </c>
      <c r="C2138" s="4" t="s">
        <v>10</v>
      </c>
      <c r="D2138" s="4" t="s">
        <v>9</v>
      </c>
      <c r="E2138" s="4" t="s">
        <v>9</v>
      </c>
      <c r="F2138" s="4" t="s">
        <v>9</v>
      </c>
      <c r="G2138" s="4" t="s">
        <v>9</v>
      </c>
      <c r="H2138" s="4" t="s">
        <v>10</v>
      </c>
      <c r="I2138" s="4" t="s">
        <v>14</v>
      </c>
    </row>
    <row r="2139" spans="1:15">
      <c r="A2139" t="n">
        <v>21685</v>
      </c>
      <c r="B2139" s="71" t="n">
        <v>66</v>
      </c>
      <c r="C2139" s="7" t="n">
        <v>1660</v>
      </c>
      <c r="D2139" s="7" t="n">
        <v>0</v>
      </c>
      <c r="E2139" s="7" t="n">
        <v>0</v>
      </c>
      <c r="F2139" s="7" t="n">
        <v>0</v>
      </c>
      <c r="G2139" s="7" t="n">
        <v>1065353216</v>
      </c>
      <c r="H2139" s="7" t="n">
        <v>0</v>
      </c>
      <c r="I2139" s="7" t="n">
        <v>3</v>
      </c>
    </row>
    <row r="2140" spans="1:15">
      <c r="A2140" t="s">
        <v>4</v>
      </c>
      <c r="B2140" s="4" t="s">
        <v>5</v>
      </c>
      <c r="C2140" s="4" t="s">
        <v>10</v>
      </c>
      <c r="D2140" s="4" t="s">
        <v>9</v>
      </c>
      <c r="E2140" s="4" t="s">
        <v>9</v>
      </c>
      <c r="F2140" s="4" t="s">
        <v>9</v>
      </c>
      <c r="G2140" s="4" t="s">
        <v>9</v>
      </c>
      <c r="H2140" s="4" t="s">
        <v>10</v>
      </c>
      <c r="I2140" s="4" t="s">
        <v>14</v>
      </c>
    </row>
    <row r="2141" spans="1:15">
      <c r="A2141" t="n">
        <v>21707</v>
      </c>
      <c r="B2141" s="71" t="n">
        <v>66</v>
      </c>
      <c r="C2141" s="7" t="n">
        <v>1661</v>
      </c>
      <c r="D2141" s="7" t="n">
        <v>0</v>
      </c>
      <c r="E2141" s="7" t="n">
        <v>0</v>
      </c>
      <c r="F2141" s="7" t="n">
        <v>0</v>
      </c>
      <c r="G2141" s="7" t="n">
        <v>1065353216</v>
      </c>
      <c r="H2141" s="7" t="n">
        <v>0</v>
      </c>
      <c r="I2141" s="7" t="n">
        <v>3</v>
      </c>
    </row>
    <row r="2142" spans="1:15">
      <c r="A2142" t="s">
        <v>4</v>
      </c>
      <c r="B2142" s="4" t="s">
        <v>5</v>
      </c>
      <c r="C2142" s="4" t="s">
        <v>14</v>
      </c>
      <c r="D2142" s="4" t="s">
        <v>14</v>
      </c>
      <c r="E2142" s="4" t="s">
        <v>20</v>
      </c>
      <c r="F2142" s="4" t="s">
        <v>20</v>
      </c>
      <c r="G2142" s="4" t="s">
        <v>20</v>
      </c>
      <c r="H2142" s="4" t="s">
        <v>10</v>
      </c>
    </row>
    <row r="2143" spans="1:15">
      <c r="A2143" t="n">
        <v>21729</v>
      </c>
      <c r="B2143" s="59" t="n">
        <v>45</v>
      </c>
      <c r="C2143" s="7" t="n">
        <v>2</v>
      </c>
      <c r="D2143" s="7" t="n">
        <v>3</v>
      </c>
      <c r="E2143" s="7" t="n">
        <v>-8.55000019073486</v>
      </c>
      <c r="F2143" s="7" t="n">
        <v>2.65000009536743</v>
      </c>
      <c r="G2143" s="7" t="n">
        <v>-5.59999990463257</v>
      </c>
      <c r="H2143" s="7" t="n">
        <v>0</v>
      </c>
    </row>
    <row r="2144" spans="1:15">
      <c r="A2144" t="s">
        <v>4</v>
      </c>
      <c r="B2144" s="4" t="s">
        <v>5</v>
      </c>
      <c r="C2144" s="4" t="s">
        <v>14</v>
      </c>
      <c r="D2144" s="4" t="s">
        <v>14</v>
      </c>
      <c r="E2144" s="4" t="s">
        <v>20</v>
      </c>
      <c r="F2144" s="4" t="s">
        <v>20</v>
      </c>
      <c r="G2144" s="4" t="s">
        <v>20</v>
      </c>
      <c r="H2144" s="4" t="s">
        <v>10</v>
      </c>
      <c r="I2144" s="4" t="s">
        <v>14</v>
      </c>
    </row>
    <row r="2145" spans="1:9">
      <c r="A2145" t="n">
        <v>21746</v>
      </c>
      <c r="B2145" s="59" t="n">
        <v>45</v>
      </c>
      <c r="C2145" s="7" t="n">
        <v>4</v>
      </c>
      <c r="D2145" s="7" t="n">
        <v>3</v>
      </c>
      <c r="E2145" s="7" t="n">
        <v>349.109985351563</v>
      </c>
      <c r="F2145" s="7" t="n">
        <v>123.099998474121</v>
      </c>
      <c r="G2145" s="7" t="n">
        <v>356</v>
      </c>
      <c r="H2145" s="7" t="n">
        <v>0</v>
      </c>
      <c r="I2145" s="7" t="n">
        <v>0</v>
      </c>
    </row>
    <row r="2146" spans="1:9">
      <c r="A2146" t="s">
        <v>4</v>
      </c>
      <c r="B2146" s="4" t="s">
        <v>5</v>
      </c>
      <c r="C2146" s="4" t="s">
        <v>14</v>
      </c>
      <c r="D2146" s="4" t="s">
        <v>14</v>
      </c>
      <c r="E2146" s="4" t="s">
        <v>20</v>
      </c>
      <c r="F2146" s="4" t="s">
        <v>10</v>
      </c>
    </row>
    <row r="2147" spans="1:9">
      <c r="A2147" t="n">
        <v>21764</v>
      </c>
      <c r="B2147" s="59" t="n">
        <v>45</v>
      </c>
      <c r="C2147" s="7" t="n">
        <v>5</v>
      </c>
      <c r="D2147" s="7" t="n">
        <v>3</v>
      </c>
      <c r="E2147" s="7" t="n">
        <v>6.80000019073486</v>
      </c>
      <c r="F2147" s="7" t="n">
        <v>0</v>
      </c>
    </row>
    <row r="2148" spans="1:9">
      <c r="A2148" t="s">
        <v>4</v>
      </c>
      <c r="B2148" s="4" t="s">
        <v>5</v>
      </c>
      <c r="C2148" s="4" t="s">
        <v>14</v>
      </c>
      <c r="D2148" s="4" t="s">
        <v>14</v>
      </c>
      <c r="E2148" s="4" t="s">
        <v>20</v>
      </c>
      <c r="F2148" s="4" t="s">
        <v>10</v>
      </c>
    </row>
    <row r="2149" spans="1:9">
      <c r="A2149" t="n">
        <v>21773</v>
      </c>
      <c r="B2149" s="59" t="n">
        <v>45</v>
      </c>
      <c r="C2149" s="7" t="n">
        <v>11</v>
      </c>
      <c r="D2149" s="7" t="n">
        <v>3</v>
      </c>
      <c r="E2149" s="7" t="n">
        <v>38</v>
      </c>
      <c r="F2149" s="7" t="n">
        <v>0</v>
      </c>
    </row>
    <row r="2150" spans="1:9">
      <c r="A2150" t="s">
        <v>4</v>
      </c>
      <c r="B2150" s="4" t="s">
        <v>5</v>
      </c>
      <c r="C2150" s="4" t="s">
        <v>14</v>
      </c>
      <c r="D2150" s="4" t="s">
        <v>14</v>
      </c>
      <c r="E2150" s="4" t="s">
        <v>20</v>
      </c>
      <c r="F2150" s="4" t="s">
        <v>20</v>
      </c>
      <c r="G2150" s="4" t="s">
        <v>20</v>
      </c>
      <c r="H2150" s="4" t="s">
        <v>10</v>
      </c>
    </row>
    <row r="2151" spans="1:9">
      <c r="A2151" t="n">
        <v>21782</v>
      </c>
      <c r="B2151" s="59" t="n">
        <v>45</v>
      </c>
      <c r="C2151" s="7" t="n">
        <v>2</v>
      </c>
      <c r="D2151" s="7" t="n">
        <v>3</v>
      </c>
      <c r="E2151" s="7" t="n">
        <v>-8.55000019073486</v>
      </c>
      <c r="F2151" s="7" t="n">
        <v>2.45000004768372</v>
      </c>
      <c r="G2151" s="7" t="n">
        <v>-8.60000038146973</v>
      </c>
      <c r="H2151" s="7" t="n">
        <v>3000</v>
      </c>
    </row>
    <row r="2152" spans="1:9">
      <c r="A2152" t="s">
        <v>4</v>
      </c>
      <c r="B2152" s="4" t="s">
        <v>5</v>
      </c>
      <c r="C2152" s="4" t="s">
        <v>14</v>
      </c>
      <c r="D2152" s="4" t="s">
        <v>14</v>
      </c>
      <c r="E2152" s="4" t="s">
        <v>20</v>
      </c>
      <c r="F2152" s="4" t="s">
        <v>20</v>
      </c>
      <c r="G2152" s="4" t="s">
        <v>20</v>
      </c>
      <c r="H2152" s="4" t="s">
        <v>10</v>
      </c>
      <c r="I2152" s="4" t="s">
        <v>14</v>
      </c>
    </row>
    <row r="2153" spans="1:9">
      <c r="A2153" t="n">
        <v>21799</v>
      </c>
      <c r="B2153" s="59" t="n">
        <v>45</v>
      </c>
      <c r="C2153" s="7" t="n">
        <v>4</v>
      </c>
      <c r="D2153" s="7" t="n">
        <v>3</v>
      </c>
      <c r="E2153" s="7" t="n">
        <v>351.5</v>
      </c>
      <c r="F2153" s="7" t="n">
        <v>76.0999984741211</v>
      </c>
      <c r="G2153" s="7" t="n">
        <v>356</v>
      </c>
      <c r="H2153" s="7" t="n">
        <v>3000</v>
      </c>
      <c r="I2153" s="7" t="n">
        <v>0</v>
      </c>
    </row>
    <row r="2154" spans="1:9">
      <c r="A2154" t="s">
        <v>4</v>
      </c>
      <c r="B2154" s="4" t="s">
        <v>5</v>
      </c>
      <c r="C2154" s="4" t="s">
        <v>14</v>
      </c>
      <c r="D2154" s="4" t="s">
        <v>14</v>
      </c>
      <c r="E2154" s="4" t="s">
        <v>20</v>
      </c>
      <c r="F2154" s="4" t="s">
        <v>10</v>
      </c>
    </row>
    <row r="2155" spans="1:9">
      <c r="A2155" t="n">
        <v>21817</v>
      </c>
      <c r="B2155" s="59" t="n">
        <v>45</v>
      </c>
      <c r="C2155" s="7" t="n">
        <v>5</v>
      </c>
      <c r="D2155" s="7" t="n">
        <v>3</v>
      </c>
      <c r="E2155" s="7" t="n">
        <v>6</v>
      </c>
      <c r="F2155" s="7" t="n">
        <v>3000</v>
      </c>
    </row>
    <row r="2156" spans="1:9">
      <c r="A2156" t="s">
        <v>4</v>
      </c>
      <c r="B2156" s="4" t="s">
        <v>5</v>
      </c>
      <c r="C2156" s="4" t="s">
        <v>10</v>
      </c>
      <c r="D2156" s="4" t="s">
        <v>14</v>
      </c>
      <c r="E2156" s="4" t="s">
        <v>14</v>
      </c>
      <c r="F2156" s="4" t="s">
        <v>6</v>
      </c>
    </row>
    <row r="2157" spans="1:9">
      <c r="A2157" t="n">
        <v>21826</v>
      </c>
      <c r="B2157" s="45" t="n">
        <v>20</v>
      </c>
      <c r="C2157" s="7" t="n">
        <v>1661</v>
      </c>
      <c r="D2157" s="7" t="n">
        <v>3</v>
      </c>
      <c r="E2157" s="7" t="n">
        <v>11</v>
      </c>
      <c r="F2157" s="7" t="s">
        <v>262</v>
      </c>
    </row>
    <row r="2158" spans="1:9">
      <c r="A2158" t="s">
        <v>4</v>
      </c>
      <c r="B2158" s="4" t="s">
        <v>5</v>
      </c>
      <c r="C2158" s="4" t="s">
        <v>10</v>
      </c>
      <c r="D2158" s="4" t="s">
        <v>9</v>
      </c>
      <c r="E2158" s="4" t="s">
        <v>9</v>
      </c>
      <c r="F2158" s="4" t="s">
        <v>9</v>
      </c>
      <c r="G2158" s="4" t="s">
        <v>9</v>
      </c>
      <c r="H2158" s="4" t="s">
        <v>10</v>
      </c>
      <c r="I2158" s="4" t="s">
        <v>14</v>
      </c>
    </row>
    <row r="2159" spans="1:9">
      <c r="A2159" t="n">
        <v>21853</v>
      </c>
      <c r="B2159" s="71" t="n">
        <v>66</v>
      </c>
      <c r="C2159" s="7" t="n">
        <v>1661</v>
      </c>
      <c r="D2159" s="7" t="n">
        <v>1065353216</v>
      </c>
      <c r="E2159" s="7" t="n">
        <v>1065353216</v>
      </c>
      <c r="F2159" s="7" t="n">
        <v>1065353216</v>
      </c>
      <c r="G2159" s="7" t="n">
        <v>1065353216</v>
      </c>
      <c r="H2159" s="7" t="n">
        <v>2000</v>
      </c>
      <c r="I2159" s="7" t="n">
        <v>3</v>
      </c>
    </row>
    <row r="2160" spans="1:9">
      <c r="A2160" t="s">
        <v>4</v>
      </c>
      <c r="B2160" s="4" t="s">
        <v>5</v>
      </c>
      <c r="C2160" s="4" t="s">
        <v>10</v>
      </c>
      <c r="D2160" s="4" t="s">
        <v>20</v>
      </c>
      <c r="E2160" s="4" t="s">
        <v>20</v>
      </c>
      <c r="F2160" s="4" t="s">
        <v>20</v>
      </c>
      <c r="G2160" s="4" t="s">
        <v>20</v>
      </c>
    </row>
    <row r="2161" spans="1:9">
      <c r="A2161" t="n">
        <v>21875</v>
      </c>
      <c r="B2161" s="72" t="n">
        <v>131</v>
      </c>
      <c r="C2161" s="7" t="n">
        <v>1661</v>
      </c>
      <c r="D2161" s="7" t="n">
        <v>0</v>
      </c>
      <c r="E2161" s="7" t="n">
        <v>0</v>
      </c>
      <c r="F2161" s="7" t="n">
        <v>1</v>
      </c>
      <c r="G2161" s="7" t="n">
        <v>0.100000001490116</v>
      </c>
    </row>
    <row r="2162" spans="1:9">
      <c r="A2162" t="s">
        <v>4</v>
      </c>
      <c r="B2162" s="4" t="s">
        <v>5</v>
      </c>
      <c r="C2162" s="4" t="s">
        <v>10</v>
      </c>
      <c r="D2162" s="4" t="s">
        <v>10</v>
      </c>
      <c r="E2162" s="4" t="s">
        <v>20</v>
      </c>
      <c r="F2162" s="4" t="s">
        <v>20</v>
      </c>
      <c r="G2162" s="4" t="s">
        <v>20</v>
      </c>
      <c r="H2162" s="4" t="s">
        <v>20</v>
      </c>
      <c r="I2162" s="4" t="s">
        <v>14</v>
      </c>
      <c r="J2162" s="4" t="s">
        <v>10</v>
      </c>
    </row>
    <row r="2163" spans="1:9">
      <c r="A2163" t="n">
        <v>21894</v>
      </c>
      <c r="B2163" s="61" t="n">
        <v>55</v>
      </c>
      <c r="C2163" s="7" t="n">
        <v>1661</v>
      </c>
      <c r="D2163" s="7" t="n">
        <v>65533</v>
      </c>
      <c r="E2163" s="7" t="n">
        <v>-9.75</v>
      </c>
      <c r="F2163" s="7" t="n">
        <v>1</v>
      </c>
      <c r="G2163" s="7" t="n">
        <v>-15.8500003814697</v>
      </c>
      <c r="H2163" s="7" t="n">
        <v>7.5</v>
      </c>
      <c r="I2163" s="7" t="n">
        <v>2</v>
      </c>
      <c r="J2163" s="7" t="n">
        <v>0</v>
      </c>
    </row>
    <row r="2164" spans="1:9">
      <c r="A2164" t="s">
        <v>4</v>
      </c>
      <c r="B2164" s="4" t="s">
        <v>5</v>
      </c>
      <c r="C2164" s="4" t="s">
        <v>10</v>
      </c>
    </row>
    <row r="2165" spans="1:9">
      <c r="A2165" t="n">
        <v>21918</v>
      </c>
      <c r="B2165" s="25" t="n">
        <v>16</v>
      </c>
      <c r="C2165" s="7" t="n">
        <v>1000</v>
      </c>
    </row>
    <row r="2166" spans="1:9">
      <c r="A2166" t="s">
        <v>4</v>
      </c>
      <c r="B2166" s="4" t="s">
        <v>5</v>
      </c>
      <c r="C2166" s="4" t="s">
        <v>10</v>
      </c>
      <c r="D2166" s="4" t="s">
        <v>9</v>
      </c>
      <c r="E2166" s="4" t="s">
        <v>9</v>
      </c>
      <c r="F2166" s="4" t="s">
        <v>9</v>
      </c>
      <c r="G2166" s="4" t="s">
        <v>9</v>
      </c>
      <c r="H2166" s="4" t="s">
        <v>10</v>
      </c>
      <c r="I2166" s="4" t="s">
        <v>14</v>
      </c>
    </row>
    <row r="2167" spans="1:9">
      <c r="A2167" t="n">
        <v>21921</v>
      </c>
      <c r="B2167" s="71" t="n">
        <v>66</v>
      </c>
      <c r="C2167" s="7" t="n">
        <v>1660</v>
      </c>
      <c r="D2167" s="7" t="n">
        <v>1065353216</v>
      </c>
      <c r="E2167" s="7" t="n">
        <v>1065353216</v>
      </c>
      <c r="F2167" s="7" t="n">
        <v>1065353216</v>
      </c>
      <c r="G2167" s="7" t="n">
        <v>1065353216</v>
      </c>
      <c r="H2167" s="7" t="n">
        <v>2000</v>
      </c>
      <c r="I2167" s="7" t="n">
        <v>3</v>
      </c>
    </row>
    <row r="2168" spans="1:9">
      <c r="A2168" t="s">
        <v>4</v>
      </c>
      <c r="B2168" s="4" t="s">
        <v>5</v>
      </c>
      <c r="C2168" s="4" t="s">
        <v>10</v>
      </c>
      <c r="D2168" s="4" t="s">
        <v>20</v>
      </c>
      <c r="E2168" s="4" t="s">
        <v>20</v>
      </c>
      <c r="F2168" s="4" t="s">
        <v>20</v>
      </c>
      <c r="G2168" s="4" t="s">
        <v>20</v>
      </c>
    </row>
    <row r="2169" spans="1:9">
      <c r="A2169" t="n">
        <v>21943</v>
      </c>
      <c r="B2169" s="72" t="n">
        <v>131</v>
      </c>
      <c r="C2169" s="7" t="n">
        <v>1660</v>
      </c>
      <c r="D2169" s="7" t="n">
        <v>0</v>
      </c>
      <c r="E2169" s="7" t="n">
        <v>0</v>
      </c>
      <c r="F2169" s="7" t="n">
        <v>1</v>
      </c>
      <c r="G2169" s="7" t="n">
        <v>0.100000001490116</v>
      </c>
    </row>
    <row r="2170" spans="1:9">
      <c r="A2170" t="s">
        <v>4</v>
      </c>
      <c r="B2170" s="4" t="s">
        <v>5</v>
      </c>
      <c r="C2170" s="4" t="s">
        <v>10</v>
      </c>
      <c r="D2170" s="4" t="s">
        <v>10</v>
      </c>
      <c r="E2170" s="4" t="s">
        <v>20</v>
      </c>
      <c r="F2170" s="4" t="s">
        <v>20</v>
      </c>
      <c r="G2170" s="4" t="s">
        <v>20</v>
      </c>
      <c r="H2170" s="4" t="s">
        <v>20</v>
      </c>
      <c r="I2170" s="4" t="s">
        <v>14</v>
      </c>
      <c r="J2170" s="4" t="s">
        <v>10</v>
      </c>
    </row>
    <row r="2171" spans="1:9">
      <c r="A2171" t="n">
        <v>21962</v>
      </c>
      <c r="B2171" s="61" t="n">
        <v>55</v>
      </c>
      <c r="C2171" s="7" t="n">
        <v>1660</v>
      </c>
      <c r="D2171" s="7" t="n">
        <v>65533</v>
      </c>
      <c r="E2171" s="7" t="n">
        <v>-7.25</v>
      </c>
      <c r="F2171" s="7" t="n">
        <v>1</v>
      </c>
      <c r="G2171" s="7" t="n">
        <v>-15.1000003814697</v>
      </c>
      <c r="H2171" s="7" t="n">
        <v>7.5</v>
      </c>
      <c r="I2171" s="7" t="n">
        <v>2</v>
      </c>
      <c r="J2171" s="7" t="n">
        <v>0</v>
      </c>
    </row>
    <row r="2172" spans="1:9">
      <c r="A2172" t="s">
        <v>4</v>
      </c>
      <c r="B2172" s="4" t="s">
        <v>5</v>
      </c>
      <c r="C2172" s="4" t="s">
        <v>14</v>
      </c>
      <c r="D2172" s="4" t="s">
        <v>10</v>
      </c>
    </row>
    <row r="2173" spans="1:9">
      <c r="A2173" t="n">
        <v>21986</v>
      </c>
      <c r="B2173" s="36" t="n">
        <v>58</v>
      </c>
      <c r="C2173" s="7" t="n">
        <v>255</v>
      </c>
      <c r="D2173" s="7" t="n">
        <v>0</v>
      </c>
    </row>
    <row r="2174" spans="1:9">
      <c r="A2174" t="s">
        <v>4</v>
      </c>
      <c r="B2174" s="4" t="s">
        <v>5</v>
      </c>
      <c r="C2174" s="4" t="s">
        <v>14</v>
      </c>
      <c r="D2174" s="4" t="s">
        <v>10</v>
      </c>
    </row>
    <row r="2175" spans="1:9">
      <c r="A2175" t="n">
        <v>21990</v>
      </c>
      <c r="B2175" s="59" t="n">
        <v>45</v>
      </c>
      <c r="C2175" s="7" t="n">
        <v>7</v>
      </c>
      <c r="D2175" s="7" t="n">
        <v>255</v>
      </c>
    </row>
    <row r="2176" spans="1:9">
      <c r="A2176" t="s">
        <v>4</v>
      </c>
      <c r="B2176" s="4" t="s">
        <v>5</v>
      </c>
      <c r="C2176" s="4" t="s">
        <v>14</v>
      </c>
      <c r="D2176" s="4" t="s">
        <v>10</v>
      </c>
      <c r="E2176" s="4" t="s">
        <v>20</v>
      </c>
    </row>
    <row r="2177" spans="1:10">
      <c r="A2177" t="n">
        <v>21994</v>
      </c>
      <c r="B2177" s="36" t="n">
        <v>58</v>
      </c>
      <c r="C2177" s="7" t="n">
        <v>101</v>
      </c>
      <c r="D2177" s="7" t="n">
        <v>300</v>
      </c>
      <c r="E2177" s="7" t="n">
        <v>1</v>
      </c>
    </row>
    <row r="2178" spans="1:10">
      <c r="A2178" t="s">
        <v>4</v>
      </c>
      <c r="B2178" s="4" t="s">
        <v>5</v>
      </c>
      <c r="C2178" s="4" t="s">
        <v>14</v>
      </c>
      <c r="D2178" s="4" t="s">
        <v>10</v>
      </c>
    </row>
    <row r="2179" spans="1:10">
      <c r="A2179" t="n">
        <v>22002</v>
      </c>
      <c r="B2179" s="36" t="n">
        <v>58</v>
      </c>
      <c r="C2179" s="7" t="n">
        <v>254</v>
      </c>
      <c r="D2179" s="7" t="n">
        <v>0</v>
      </c>
    </row>
    <row r="2180" spans="1:10">
      <c r="A2180" t="s">
        <v>4</v>
      </c>
      <c r="B2180" s="4" t="s">
        <v>5</v>
      </c>
      <c r="C2180" s="4" t="s">
        <v>10</v>
      </c>
      <c r="D2180" s="4" t="s">
        <v>14</v>
      </c>
    </row>
    <row r="2181" spans="1:10">
      <c r="A2181" t="n">
        <v>22006</v>
      </c>
      <c r="B2181" s="63" t="n">
        <v>56</v>
      </c>
      <c r="C2181" s="7" t="n">
        <v>1660</v>
      </c>
      <c r="D2181" s="7" t="n">
        <v>1</v>
      </c>
    </row>
    <row r="2182" spans="1:10">
      <c r="A2182" t="s">
        <v>4</v>
      </c>
      <c r="B2182" s="4" t="s">
        <v>5</v>
      </c>
      <c r="C2182" s="4" t="s">
        <v>10</v>
      </c>
      <c r="D2182" s="4" t="s">
        <v>14</v>
      </c>
    </row>
    <row r="2183" spans="1:10">
      <c r="A2183" t="n">
        <v>22010</v>
      </c>
      <c r="B2183" s="63" t="n">
        <v>56</v>
      </c>
      <c r="C2183" s="7" t="n">
        <v>1661</v>
      </c>
      <c r="D2183" s="7" t="n">
        <v>1</v>
      </c>
    </row>
    <row r="2184" spans="1:10">
      <c r="A2184" t="s">
        <v>4</v>
      </c>
      <c r="B2184" s="4" t="s">
        <v>5</v>
      </c>
      <c r="C2184" s="4" t="s">
        <v>10</v>
      </c>
      <c r="D2184" s="4" t="s">
        <v>9</v>
      </c>
    </row>
    <row r="2185" spans="1:10">
      <c r="A2185" t="n">
        <v>22014</v>
      </c>
      <c r="B2185" s="44" t="n">
        <v>43</v>
      </c>
      <c r="C2185" s="7" t="n">
        <v>0</v>
      </c>
      <c r="D2185" s="7" t="n">
        <v>1</v>
      </c>
    </row>
    <row r="2186" spans="1:10">
      <c r="A2186" t="s">
        <v>4</v>
      </c>
      <c r="B2186" s="4" t="s">
        <v>5</v>
      </c>
      <c r="C2186" s="4" t="s">
        <v>10</v>
      </c>
      <c r="D2186" s="4" t="s">
        <v>9</v>
      </c>
    </row>
    <row r="2187" spans="1:10">
      <c r="A2187" t="n">
        <v>22021</v>
      </c>
      <c r="B2187" s="44" t="n">
        <v>43</v>
      </c>
      <c r="C2187" s="7" t="n">
        <v>2</v>
      </c>
      <c r="D2187" s="7" t="n">
        <v>1</v>
      </c>
    </row>
    <row r="2188" spans="1:10">
      <c r="A2188" t="s">
        <v>4</v>
      </c>
      <c r="B2188" s="4" t="s">
        <v>5</v>
      </c>
      <c r="C2188" s="4" t="s">
        <v>10</v>
      </c>
      <c r="D2188" s="4" t="s">
        <v>9</v>
      </c>
    </row>
    <row r="2189" spans="1:10">
      <c r="A2189" t="n">
        <v>22028</v>
      </c>
      <c r="B2189" s="44" t="n">
        <v>43</v>
      </c>
      <c r="C2189" s="7" t="n">
        <v>11</v>
      </c>
      <c r="D2189" s="7" t="n">
        <v>1</v>
      </c>
    </row>
    <row r="2190" spans="1:10">
      <c r="A2190" t="s">
        <v>4</v>
      </c>
      <c r="B2190" s="4" t="s">
        <v>5</v>
      </c>
      <c r="C2190" s="4" t="s">
        <v>10</v>
      </c>
      <c r="D2190" s="4" t="s">
        <v>9</v>
      </c>
    </row>
    <row r="2191" spans="1:10">
      <c r="A2191" t="n">
        <v>22035</v>
      </c>
      <c r="B2191" s="44" t="n">
        <v>43</v>
      </c>
      <c r="C2191" s="7" t="n">
        <v>61491</v>
      </c>
      <c r="D2191" s="7" t="n">
        <v>1</v>
      </c>
    </row>
    <row r="2192" spans="1:10">
      <c r="A2192" t="s">
        <v>4</v>
      </c>
      <c r="B2192" s="4" t="s">
        <v>5</v>
      </c>
      <c r="C2192" s="4" t="s">
        <v>10</v>
      </c>
      <c r="D2192" s="4" t="s">
        <v>9</v>
      </c>
    </row>
    <row r="2193" spans="1:5">
      <c r="A2193" t="n">
        <v>22042</v>
      </c>
      <c r="B2193" s="44" t="n">
        <v>43</v>
      </c>
      <c r="C2193" s="7" t="n">
        <v>61492</v>
      </c>
      <c r="D2193" s="7" t="n">
        <v>1</v>
      </c>
    </row>
    <row r="2194" spans="1:5">
      <c r="A2194" t="s">
        <v>4</v>
      </c>
      <c r="B2194" s="4" t="s">
        <v>5</v>
      </c>
      <c r="C2194" s="4" t="s">
        <v>10</v>
      </c>
      <c r="D2194" s="4" t="s">
        <v>9</v>
      </c>
    </row>
    <row r="2195" spans="1:5">
      <c r="A2195" t="n">
        <v>22049</v>
      </c>
      <c r="B2195" s="44" t="n">
        <v>43</v>
      </c>
      <c r="C2195" s="7" t="n">
        <v>61493</v>
      </c>
      <c r="D2195" s="7" t="n">
        <v>1</v>
      </c>
    </row>
    <row r="2196" spans="1:5">
      <c r="A2196" t="s">
        <v>4</v>
      </c>
      <c r="B2196" s="4" t="s">
        <v>5</v>
      </c>
      <c r="C2196" s="4" t="s">
        <v>10</v>
      </c>
      <c r="D2196" s="4" t="s">
        <v>20</v>
      </c>
      <c r="E2196" s="4" t="s">
        <v>20</v>
      </c>
      <c r="F2196" s="4" t="s">
        <v>20</v>
      </c>
      <c r="G2196" s="4" t="s">
        <v>20</v>
      </c>
    </row>
    <row r="2197" spans="1:5">
      <c r="A2197" t="n">
        <v>22056</v>
      </c>
      <c r="B2197" s="40" t="n">
        <v>46</v>
      </c>
      <c r="C2197" s="7" t="n">
        <v>1660</v>
      </c>
      <c r="D2197" s="7" t="n">
        <v>-8.55000019073486</v>
      </c>
      <c r="E2197" s="7" t="n">
        <v>1</v>
      </c>
      <c r="F2197" s="7" t="n">
        <v>-5.05000019073486</v>
      </c>
      <c r="G2197" s="7" t="n">
        <v>180</v>
      </c>
    </row>
    <row r="2198" spans="1:5">
      <c r="A2198" t="s">
        <v>4</v>
      </c>
      <c r="B2198" s="4" t="s">
        <v>5</v>
      </c>
      <c r="C2198" s="4" t="s">
        <v>10</v>
      </c>
      <c r="D2198" s="4" t="s">
        <v>20</v>
      </c>
      <c r="E2198" s="4" t="s">
        <v>20</v>
      </c>
      <c r="F2198" s="4" t="s">
        <v>20</v>
      </c>
      <c r="G2198" s="4" t="s">
        <v>20</v>
      </c>
    </row>
    <row r="2199" spans="1:5">
      <c r="A2199" t="n">
        <v>22075</v>
      </c>
      <c r="B2199" s="40" t="n">
        <v>46</v>
      </c>
      <c r="C2199" s="7" t="n">
        <v>1661</v>
      </c>
      <c r="D2199" s="7" t="n">
        <v>-11.25</v>
      </c>
      <c r="E2199" s="7" t="n">
        <v>1</v>
      </c>
      <c r="F2199" s="7" t="n">
        <v>-9.05000019073486</v>
      </c>
      <c r="G2199" s="7" t="n">
        <v>180</v>
      </c>
    </row>
    <row r="2200" spans="1:5">
      <c r="A2200" t="s">
        <v>4</v>
      </c>
      <c r="B2200" s="4" t="s">
        <v>5</v>
      </c>
      <c r="C2200" s="4" t="s">
        <v>14</v>
      </c>
      <c r="D2200" s="4" t="s">
        <v>14</v>
      </c>
      <c r="E2200" s="4" t="s">
        <v>20</v>
      </c>
      <c r="F2200" s="4" t="s">
        <v>20</v>
      </c>
      <c r="G2200" s="4" t="s">
        <v>20</v>
      </c>
      <c r="H2200" s="4" t="s">
        <v>10</v>
      </c>
    </row>
    <row r="2201" spans="1:5">
      <c r="A2201" t="n">
        <v>22094</v>
      </c>
      <c r="B2201" s="59" t="n">
        <v>45</v>
      </c>
      <c r="C2201" s="7" t="n">
        <v>2</v>
      </c>
      <c r="D2201" s="7" t="n">
        <v>3</v>
      </c>
      <c r="E2201" s="7" t="n">
        <v>-10.1499996185303</v>
      </c>
      <c r="F2201" s="7" t="n">
        <v>2.25</v>
      </c>
      <c r="G2201" s="7" t="n">
        <v>-13.3000001907349</v>
      </c>
      <c r="H2201" s="7" t="n">
        <v>0</v>
      </c>
    </row>
    <row r="2202" spans="1:5">
      <c r="A2202" t="s">
        <v>4</v>
      </c>
      <c r="B2202" s="4" t="s">
        <v>5</v>
      </c>
      <c r="C2202" s="4" t="s">
        <v>14</v>
      </c>
      <c r="D2202" s="4" t="s">
        <v>14</v>
      </c>
      <c r="E2202" s="4" t="s">
        <v>20</v>
      </c>
      <c r="F2202" s="4" t="s">
        <v>20</v>
      </c>
      <c r="G2202" s="4" t="s">
        <v>20</v>
      </c>
      <c r="H2202" s="4" t="s">
        <v>10</v>
      </c>
      <c r="I2202" s="4" t="s">
        <v>14</v>
      </c>
    </row>
    <row r="2203" spans="1:5">
      <c r="A2203" t="n">
        <v>22111</v>
      </c>
      <c r="B2203" s="59" t="n">
        <v>45</v>
      </c>
      <c r="C2203" s="7" t="n">
        <v>4</v>
      </c>
      <c r="D2203" s="7" t="n">
        <v>3</v>
      </c>
      <c r="E2203" s="7" t="n">
        <v>352.25</v>
      </c>
      <c r="F2203" s="7" t="n">
        <v>170.5</v>
      </c>
      <c r="G2203" s="7" t="n">
        <v>352</v>
      </c>
      <c r="H2203" s="7" t="n">
        <v>0</v>
      </c>
      <c r="I2203" s="7" t="n">
        <v>0</v>
      </c>
    </row>
    <row r="2204" spans="1:5">
      <c r="A2204" t="s">
        <v>4</v>
      </c>
      <c r="B2204" s="4" t="s">
        <v>5</v>
      </c>
      <c r="C2204" s="4" t="s">
        <v>14</v>
      </c>
      <c r="D2204" s="4" t="s">
        <v>14</v>
      </c>
      <c r="E2204" s="4" t="s">
        <v>20</v>
      </c>
      <c r="F2204" s="4" t="s">
        <v>10</v>
      </c>
    </row>
    <row r="2205" spans="1:5">
      <c r="A2205" t="n">
        <v>22129</v>
      </c>
      <c r="B2205" s="59" t="n">
        <v>45</v>
      </c>
      <c r="C2205" s="7" t="n">
        <v>5</v>
      </c>
      <c r="D2205" s="7" t="n">
        <v>3</v>
      </c>
      <c r="E2205" s="7" t="n">
        <v>4</v>
      </c>
      <c r="F2205" s="7" t="n">
        <v>0</v>
      </c>
    </row>
    <row r="2206" spans="1:5">
      <c r="A2206" t="s">
        <v>4</v>
      </c>
      <c r="B2206" s="4" t="s">
        <v>5</v>
      </c>
      <c r="C2206" s="4" t="s">
        <v>14</v>
      </c>
      <c r="D2206" s="4" t="s">
        <v>14</v>
      </c>
      <c r="E2206" s="4" t="s">
        <v>20</v>
      </c>
      <c r="F2206" s="4" t="s">
        <v>10</v>
      </c>
    </row>
    <row r="2207" spans="1:5">
      <c r="A2207" t="n">
        <v>22138</v>
      </c>
      <c r="B2207" s="59" t="n">
        <v>45</v>
      </c>
      <c r="C2207" s="7" t="n">
        <v>11</v>
      </c>
      <c r="D2207" s="7" t="n">
        <v>3</v>
      </c>
      <c r="E2207" s="7" t="n">
        <v>38</v>
      </c>
      <c r="F2207" s="7" t="n">
        <v>0</v>
      </c>
    </row>
    <row r="2208" spans="1:5">
      <c r="A2208" t="s">
        <v>4</v>
      </c>
      <c r="B2208" s="4" t="s">
        <v>5</v>
      </c>
      <c r="C2208" s="4" t="s">
        <v>14</v>
      </c>
      <c r="D2208" s="4" t="s">
        <v>14</v>
      </c>
      <c r="E2208" s="4" t="s">
        <v>20</v>
      </c>
      <c r="F2208" s="4" t="s">
        <v>20</v>
      </c>
      <c r="G2208" s="4" t="s">
        <v>20</v>
      </c>
      <c r="H2208" s="4" t="s">
        <v>10</v>
      </c>
    </row>
    <row r="2209" spans="1:9">
      <c r="A2209" t="n">
        <v>22147</v>
      </c>
      <c r="B2209" s="59" t="n">
        <v>45</v>
      </c>
      <c r="C2209" s="7" t="n">
        <v>2</v>
      </c>
      <c r="D2209" s="7" t="n">
        <v>2</v>
      </c>
      <c r="E2209" s="7" t="n">
        <v>-10.0500001907349</v>
      </c>
      <c r="F2209" s="7" t="n">
        <v>2.25</v>
      </c>
      <c r="G2209" s="7" t="n">
        <v>-17.4500007629395</v>
      </c>
      <c r="H2209" s="7" t="n">
        <v>1500</v>
      </c>
    </row>
    <row r="2210" spans="1:9">
      <c r="A2210" t="s">
        <v>4</v>
      </c>
      <c r="B2210" s="4" t="s">
        <v>5</v>
      </c>
      <c r="C2210" s="4" t="s">
        <v>14</v>
      </c>
      <c r="D2210" s="4" t="s">
        <v>14</v>
      </c>
      <c r="E2210" s="4" t="s">
        <v>20</v>
      </c>
      <c r="F2210" s="4" t="s">
        <v>20</v>
      </c>
      <c r="G2210" s="4" t="s">
        <v>20</v>
      </c>
      <c r="H2210" s="4" t="s">
        <v>10</v>
      </c>
      <c r="I2210" s="4" t="s">
        <v>14</v>
      </c>
    </row>
    <row r="2211" spans="1:9">
      <c r="A2211" t="n">
        <v>22164</v>
      </c>
      <c r="B2211" s="59" t="n">
        <v>45</v>
      </c>
      <c r="C2211" s="7" t="n">
        <v>4</v>
      </c>
      <c r="D2211" s="7" t="n">
        <v>2</v>
      </c>
      <c r="E2211" s="7" t="n">
        <v>353.799987792969</v>
      </c>
      <c r="F2211" s="7" t="n">
        <v>155.149993896484</v>
      </c>
      <c r="G2211" s="7" t="n">
        <v>352</v>
      </c>
      <c r="H2211" s="7" t="n">
        <v>1500</v>
      </c>
      <c r="I2211" s="7" t="n">
        <v>0</v>
      </c>
    </row>
    <row r="2212" spans="1:9">
      <c r="A2212" t="s">
        <v>4</v>
      </c>
      <c r="B2212" s="4" t="s">
        <v>5</v>
      </c>
      <c r="C2212" s="4" t="s">
        <v>14</v>
      </c>
      <c r="D2212" s="4" t="s">
        <v>14</v>
      </c>
      <c r="E2212" s="4" t="s">
        <v>20</v>
      </c>
      <c r="F2212" s="4" t="s">
        <v>10</v>
      </c>
    </row>
    <row r="2213" spans="1:9">
      <c r="A2213" t="n">
        <v>22182</v>
      </c>
      <c r="B2213" s="59" t="n">
        <v>45</v>
      </c>
      <c r="C2213" s="7" t="n">
        <v>5</v>
      </c>
      <c r="D2213" s="7" t="n">
        <v>2</v>
      </c>
      <c r="E2213" s="7" t="n">
        <v>5</v>
      </c>
      <c r="F2213" s="7" t="n">
        <v>1500</v>
      </c>
    </row>
    <row r="2214" spans="1:9">
      <c r="A2214" t="s">
        <v>4</v>
      </c>
      <c r="B2214" s="4" t="s">
        <v>5</v>
      </c>
      <c r="C2214" s="4" t="s">
        <v>10</v>
      </c>
      <c r="D2214" s="4" t="s">
        <v>10</v>
      </c>
      <c r="E2214" s="4" t="s">
        <v>20</v>
      </c>
      <c r="F2214" s="4" t="s">
        <v>20</v>
      </c>
      <c r="G2214" s="4" t="s">
        <v>20</v>
      </c>
      <c r="H2214" s="4" t="s">
        <v>20</v>
      </c>
      <c r="I2214" s="4" t="s">
        <v>14</v>
      </c>
      <c r="J2214" s="4" t="s">
        <v>10</v>
      </c>
    </row>
    <row r="2215" spans="1:9">
      <c r="A2215" t="n">
        <v>22191</v>
      </c>
      <c r="B2215" s="61" t="n">
        <v>55</v>
      </c>
      <c r="C2215" s="7" t="n">
        <v>1660</v>
      </c>
      <c r="D2215" s="7" t="n">
        <v>65533</v>
      </c>
      <c r="E2215" s="7" t="n">
        <v>-8.55000019073486</v>
      </c>
      <c r="F2215" s="7" t="n">
        <v>1</v>
      </c>
      <c r="G2215" s="7" t="n">
        <v>-16.1499996185303</v>
      </c>
      <c r="H2215" s="7" t="n">
        <v>6.5</v>
      </c>
      <c r="I2215" s="7" t="n">
        <v>2</v>
      </c>
      <c r="J2215" s="7" t="n">
        <v>0</v>
      </c>
    </row>
    <row r="2216" spans="1:9">
      <c r="A2216" t="s">
        <v>4</v>
      </c>
      <c r="B2216" s="4" t="s">
        <v>5</v>
      </c>
      <c r="C2216" s="4" t="s">
        <v>10</v>
      </c>
    </row>
    <row r="2217" spans="1:9">
      <c r="A2217" t="n">
        <v>22215</v>
      </c>
      <c r="B2217" s="25" t="n">
        <v>16</v>
      </c>
      <c r="C2217" s="7" t="n">
        <v>100</v>
      </c>
    </row>
    <row r="2218" spans="1:9">
      <c r="A2218" t="s">
        <v>4</v>
      </c>
      <c r="B2218" s="4" t="s">
        <v>5</v>
      </c>
      <c r="C2218" s="4" t="s">
        <v>10</v>
      </c>
      <c r="D2218" s="4" t="s">
        <v>10</v>
      </c>
      <c r="E2218" s="4" t="s">
        <v>20</v>
      </c>
      <c r="F2218" s="4" t="s">
        <v>20</v>
      </c>
      <c r="G2218" s="4" t="s">
        <v>20</v>
      </c>
      <c r="H2218" s="4" t="s">
        <v>20</v>
      </c>
      <c r="I2218" s="4" t="s">
        <v>14</v>
      </c>
      <c r="J2218" s="4" t="s">
        <v>10</v>
      </c>
    </row>
    <row r="2219" spans="1:9">
      <c r="A2219" t="n">
        <v>22218</v>
      </c>
      <c r="B2219" s="61" t="n">
        <v>55</v>
      </c>
      <c r="C2219" s="7" t="n">
        <v>1661</v>
      </c>
      <c r="D2219" s="7" t="n">
        <v>65533</v>
      </c>
      <c r="E2219" s="7" t="n">
        <v>-11.25</v>
      </c>
      <c r="F2219" s="7" t="n">
        <v>1</v>
      </c>
      <c r="G2219" s="7" t="n">
        <v>-16.2999992370605</v>
      </c>
      <c r="H2219" s="7" t="n">
        <v>6.5</v>
      </c>
      <c r="I2219" s="7" t="n">
        <v>2</v>
      </c>
      <c r="J2219" s="7" t="n">
        <v>0</v>
      </c>
    </row>
    <row r="2220" spans="1:9">
      <c r="A2220" t="s">
        <v>4</v>
      </c>
      <c r="B2220" s="4" t="s">
        <v>5</v>
      </c>
      <c r="C2220" s="4" t="s">
        <v>10</v>
      </c>
    </row>
    <row r="2221" spans="1:9">
      <c r="A2221" t="n">
        <v>22242</v>
      </c>
      <c r="B2221" s="25" t="n">
        <v>16</v>
      </c>
      <c r="C2221" s="7" t="n">
        <v>1000</v>
      </c>
    </row>
    <row r="2222" spans="1:9">
      <c r="A2222" t="s">
        <v>4</v>
      </c>
      <c r="B2222" s="4" t="s">
        <v>5</v>
      </c>
      <c r="C2222" s="4" t="s">
        <v>10</v>
      </c>
      <c r="D2222" s="4" t="s">
        <v>10</v>
      </c>
      <c r="E2222" s="4" t="s">
        <v>6</v>
      </c>
      <c r="F2222" s="4" t="s">
        <v>14</v>
      </c>
      <c r="G2222" s="4" t="s">
        <v>10</v>
      </c>
    </row>
    <row r="2223" spans="1:9">
      <c r="A2223" t="n">
        <v>22245</v>
      </c>
      <c r="B2223" s="66" t="n">
        <v>80</v>
      </c>
      <c r="C2223" s="7" t="n">
        <v>744</v>
      </c>
      <c r="D2223" s="7" t="n">
        <v>508</v>
      </c>
      <c r="E2223" s="7" t="s">
        <v>263</v>
      </c>
      <c r="F2223" s="7" t="n">
        <v>1</v>
      </c>
      <c r="G2223" s="7" t="n">
        <v>0</v>
      </c>
    </row>
    <row r="2224" spans="1:9">
      <c r="A2224" t="s">
        <v>4</v>
      </c>
      <c r="B2224" s="4" t="s">
        <v>5</v>
      </c>
      <c r="C2224" s="4" t="s">
        <v>10</v>
      </c>
      <c r="D2224" s="4" t="s">
        <v>14</v>
      </c>
    </row>
    <row r="2225" spans="1:10">
      <c r="A2225" t="n">
        <v>22263</v>
      </c>
      <c r="B2225" s="63" t="n">
        <v>56</v>
      </c>
      <c r="C2225" s="7" t="n">
        <v>1660</v>
      </c>
      <c r="D2225" s="7" t="n">
        <v>0</v>
      </c>
    </row>
    <row r="2226" spans="1:10">
      <c r="A2226" t="s">
        <v>4</v>
      </c>
      <c r="B2226" s="4" t="s">
        <v>5</v>
      </c>
      <c r="C2226" s="4" t="s">
        <v>10</v>
      </c>
      <c r="D2226" s="4" t="s">
        <v>14</v>
      </c>
    </row>
    <row r="2227" spans="1:10">
      <c r="A2227" t="n">
        <v>22267</v>
      </c>
      <c r="B2227" s="63" t="n">
        <v>56</v>
      </c>
      <c r="C2227" s="7" t="n">
        <v>1661</v>
      </c>
      <c r="D2227" s="7" t="n">
        <v>0</v>
      </c>
    </row>
    <row r="2228" spans="1:10">
      <c r="A2228" t="s">
        <v>4</v>
      </c>
      <c r="B2228" s="4" t="s">
        <v>5</v>
      </c>
      <c r="C2228" s="4" t="s">
        <v>10</v>
      </c>
      <c r="D2228" s="4" t="s">
        <v>14</v>
      </c>
    </row>
    <row r="2229" spans="1:10">
      <c r="A2229" t="n">
        <v>22271</v>
      </c>
      <c r="B2229" s="73" t="n">
        <v>21</v>
      </c>
      <c r="C2229" s="7" t="n">
        <v>1661</v>
      </c>
      <c r="D2229" s="7" t="n">
        <v>3</v>
      </c>
    </row>
    <row r="2230" spans="1:10">
      <c r="A2230" t="s">
        <v>4</v>
      </c>
      <c r="B2230" s="4" t="s">
        <v>5</v>
      </c>
      <c r="C2230" s="4" t="s">
        <v>14</v>
      </c>
      <c r="D2230" s="4" t="s">
        <v>10</v>
      </c>
    </row>
    <row r="2231" spans="1:10">
      <c r="A2231" t="n">
        <v>22275</v>
      </c>
      <c r="B2231" s="36" t="n">
        <v>58</v>
      </c>
      <c r="C2231" s="7" t="n">
        <v>255</v>
      </c>
      <c r="D2231" s="7" t="n">
        <v>0</v>
      </c>
    </row>
    <row r="2232" spans="1:10">
      <c r="A2232" t="s">
        <v>4</v>
      </c>
      <c r="B2232" s="4" t="s">
        <v>5</v>
      </c>
      <c r="C2232" s="4" t="s">
        <v>10</v>
      </c>
    </row>
    <row r="2233" spans="1:10">
      <c r="A2233" t="n">
        <v>22279</v>
      </c>
      <c r="B2233" s="25" t="n">
        <v>16</v>
      </c>
      <c r="C2233" s="7" t="n">
        <v>3500</v>
      </c>
    </row>
    <row r="2234" spans="1:10">
      <c r="A2234" t="s">
        <v>4</v>
      </c>
      <c r="B2234" s="4" t="s">
        <v>5</v>
      </c>
      <c r="C2234" s="4" t="s">
        <v>14</v>
      </c>
      <c r="D2234" s="4" t="s">
        <v>10</v>
      </c>
    </row>
    <row r="2235" spans="1:10">
      <c r="A2235" t="n">
        <v>22282</v>
      </c>
      <c r="B2235" s="59" t="n">
        <v>45</v>
      </c>
      <c r="C2235" s="7" t="n">
        <v>7</v>
      </c>
      <c r="D2235" s="7" t="n">
        <v>255</v>
      </c>
    </row>
    <row r="2236" spans="1:10">
      <c r="A2236" t="s">
        <v>4</v>
      </c>
      <c r="B2236" s="4" t="s">
        <v>5</v>
      </c>
      <c r="C2236" s="4" t="s">
        <v>10</v>
      </c>
    </row>
    <row r="2237" spans="1:10">
      <c r="A2237" t="n">
        <v>22286</v>
      </c>
      <c r="B2237" s="25" t="n">
        <v>16</v>
      </c>
      <c r="C2237" s="7" t="n">
        <v>1500</v>
      </c>
    </row>
    <row r="2238" spans="1:10">
      <c r="A2238" t="s">
        <v>4</v>
      </c>
      <c r="B2238" s="4" t="s">
        <v>5</v>
      </c>
      <c r="C2238" s="4" t="s">
        <v>14</v>
      </c>
      <c r="D2238" s="4" t="s">
        <v>10</v>
      </c>
      <c r="E2238" s="4" t="s">
        <v>20</v>
      </c>
    </row>
    <row r="2239" spans="1:10">
      <c r="A2239" t="n">
        <v>22289</v>
      </c>
      <c r="B2239" s="36" t="n">
        <v>58</v>
      </c>
      <c r="C2239" s="7" t="n">
        <v>101</v>
      </c>
      <c r="D2239" s="7" t="n">
        <v>300</v>
      </c>
      <c r="E2239" s="7" t="n">
        <v>1</v>
      </c>
    </row>
    <row r="2240" spans="1:10">
      <c r="A2240" t="s">
        <v>4</v>
      </c>
      <c r="B2240" s="4" t="s">
        <v>5</v>
      </c>
      <c r="C2240" s="4" t="s">
        <v>14</v>
      </c>
      <c r="D2240" s="4" t="s">
        <v>10</v>
      </c>
    </row>
    <row r="2241" spans="1:5">
      <c r="A2241" t="n">
        <v>22297</v>
      </c>
      <c r="B2241" s="36" t="n">
        <v>58</v>
      </c>
      <c r="C2241" s="7" t="n">
        <v>254</v>
      </c>
      <c r="D2241" s="7" t="n">
        <v>0</v>
      </c>
    </row>
    <row r="2242" spans="1:5">
      <c r="A2242" t="s">
        <v>4</v>
      </c>
      <c r="B2242" s="4" t="s">
        <v>5</v>
      </c>
      <c r="C2242" s="4" t="s">
        <v>14</v>
      </c>
      <c r="D2242" s="4" t="s">
        <v>10</v>
      </c>
      <c r="E2242" s="4" t="s">
        <v>10</v>
      </c>
      <c r="F2242" s="4" t="s">
        <v>9</v>
      </c>
    </row>
    <row r="2243" spans="1:5">
      <c r="A2243" t="n">
        <v>22301</v>
      </c>
      <c r="B2243" s="69" t="n">
        <v>84</v>
      </c>
      <c r="C2243" s="7" t="n">
        <v>1</v>
      </c>
      <c r="D2243" s="7" t="n">
        <v>0</v>
      </c>
      <c r="E2243" s="7" t="n">
        <v>0</v>
      </c>
      <c r="F2243" s="7" t="n">
        <v>0</v>
      </c>
    </row>
    <row r="2244" spans="1:5">
      <c r="A2244" t="s">
        <v>4</v>
      </c>
      <c r="B2244" s="4" t="s">
        <v>5</v>
      </c>
      <c r="C2244" s="4" t="s">
        <v>10</v>
      </c>
      <c r="D2244" s="4" t="s">
        <v>9</v>
      </c>
    </row>
    <row r="2245" spans="1:5">
      <c r="A2245" t="n">
        <v>22311</v>
      </c>
      <c r="B2245" s="64" t="n">
        <v>44</v>
      </c>
      <c r="C2245" s="7" t="n">
        <v>0</v>
      </c>
      <c r="D2245" s="7" t="n">
        <v>1</v>
      </c>
    </row>
    <row r="2246" spans="1:5">
      <c r="A2246" t="s">
        <v>4</v>
      </c>
      <c r="B2246" s="4" t="s">
        <v>5</v>
      </c>
      <c r="C2246" s="4" t="s">
        <v>10</v>
      </c>
      <c r="D2246" s="4" t="s">
        <v>9</v>
      </c>
    </row>
    <row r="2247" spans="1:5">
      <c r="A2247" t="n">
        <v>22318</v>
      </c>
      <c r="B2247" s="64" t="n">
        <v>44</v>
      </c>
      <c r="C2247" s="7" t="n">
        <v>2</v>
      </c>
      <c r="D2247" s="7" t="n">
        <v>1</v>
      </c>
    </row>
    <row r="2248" spans="1:5">
      <c r="A2248" t="s">
        <v>4</v>
      </c>
      <c r="B2248" s="4" t="s">
        <v>5</v>
      </c>
      <c r="C2248" s="4" t="s">
        <v>10</v>
      </c>
      <c r="D2248" s="4" t="s">
        <v>9</v>
      </c>
    </row>
    <row r="2249" spans="1:5">
      <c r="A2249" t="n">
        <v>22325</v>
      </c>
      <c r="B2249" s="64" t="n">
        <v>44</v>
      </c>
      <c r="C2249" s="7" t="n">
        <v>11</v>
      </c>
      <c r="D2249" s="7" t="n">
        <v>1</v>
      </c>
    </row>
    <row r="2250" spans="1:5">
      <c r="A2250" t="s">
        <v>4</v>
      </c>
      <c r="B2250" s="4" t="s">
        <v>5</v>
      </c>
      <c r="C2250" s="4" t="s">
        <v>10</v>
      </c>
      <c r="D2250" s="4" t="s">
        <v>9</v>
      </c>
    </row>
    <row r="2251" spans="1:5">
      <c r="A2251" t="n">
        <v>22332</v>
      </c>
      <c r="B2251" s="64" t="n">
        <v>44</v>
      </c>
      <c r="C2251" s="7" t="n">
        <v>61491</v>
      </c>
      <c r="D2251" s="7" t="n">
        <v>1</v>
      </c>
    </row>
    <row r="2252" spans="1:5">
      <c r="A2252" t="s">
        <v>4</v>
      </c>
      <c r="B2252" s="4" t="s">
        <v>5</v>
      </c>
      <c r="C2252" s="4" t="s">
        <v>10</v>
      </c>
      <c r="D2252" s="4" t="s">
        <v>9</v>
      </c>
    </row>
    <row r="2253" spans="1:5">
      <c r="A2253" t="n">
        <v>22339</v>
      </c>
      <c r="B2253" s="64" t="n">
        <v>44</v>
      </c>
      <c r="C2253" s="7" t="n">
        <v>61492</v>
      </c>
      <c r="D2253" s="7" t="n">
        <v>1</v>
      </c>
    </row>
    <row r="2254" spans="1:5">
      <c r="A2254" t="s">
        <v>4</v>
      </c>
      <c r="B2254" s="4" t="s">
        <v>5</v>
      </c>
      <c r="C2254" s="4" t="s">
        <v>10</v>
      </c>
      <c r="D2254" s="4" t="s">
        <v>9</v>
      </c>
    </row>
    <row r="2255" spans="1:5">
      <c r="A2255" t="n">
        <v>22346</v>
      </c>
      <c r="B2255" s="64" t="n">
        <v>44</v>
      </c>
      <c r="C2255" s="7" t="n">
        <v>61493</v>
      </c>
      <c r="D2255" s="7" t="n">
        <v>1</v>
      </c>
    </row>
    <row r="2256" spans="1:5">
      <c r="A2256" t="s">
        <v>4</v>
      </c>
      <c r="B2256" s="4" t="s">
        <v>5</v>
      </c>
      <c r="C2256" s="4" t="s">
        <v>10</v>
      </c>
      <c r="D2256" s="4" t="s">
        <v>20</v>
      </c>
      <c r="E2256" s="4" t="s">
        <v>20</v>
      </c>
      <c r="F2256" s="4" t="s">
        <v>20</v>
      </c>
      <c r="G2256" s="4" t="s">
        <v>20</v>
      </c>
    </row>
    <row r="2257" spans="1:7">
      <c r="A2257" t="n">
        <v>22353</v>
      </c>
      <c r="B2257" s="40" t="n">
        <v>46</v>
      </c>
      <c r="C2257" s="7" t="n">
        <v>0</v>
      </c>
      <c r="D2257" s="7" t="n">
        <v>-9.42000007629395</v>
      </c>
      <c r="E2257" s="7" t="n">
        <v>1</v>
      </c>
      <c r="F2257" s="7" t="n">
        <v>-21.5499992370605</v>
      </c>
      <c r="G2257" s="7" t="n">
        <v>0</v>
      </c>
    </row>
    <row r="2258" spans="1:7">
      <c r="A2258" t="s">
        <v>4</v>
      </c>
      <c r="B2258" s="4" t="s">
        <v>5</v>
      </c>
      <c r="C2258" s="4" t="s">
        <v>10</v>
      </c>
      <c r="D2258" s="4" t="s">
        <v>20</v>
      </c>
      <c r="E2258" s="4" t="s">
        <v>20</v>
      </c>
      <c r="F2258" s="4" t="s">
        <v>20</v>
      </c>
      <c r="G2258" s="4" t="s">
        <v>20</v>
      </c>
    </row>
    <row r="2259" spans="1:7">
      <c r="A2259" t="n">
        <v>22372</v>
      </c>
      <c r="B2259" s="40" t="n">
        <v>46</v>
      </c>
      <c r="C2259" s="7" t="n">
        <v>2</v>
      </c>
      <c r="D2259" s="7" t="n">
        <v>-10.2399997711182</v>
      </c>
      <c r="E2259" s="7" t="n">
        <v>1</v>
      </c>
      <c r="F2259" s="7" t="n">
        <v>-23.3999996185303</v>
      </c>
      <c r="G2259" s="7" t="n">
        <v>0</v>
      </c>
    </row>
    <row r="2260" spans="1:7">
      <c r="A2260" t="s">
        <v>4</v>
      </c>
      <c r="B2260" s="4" t="s">
        <v>5</v>
      </c>
      <c r="C2260" s="4" t="s">
        <v>10</v>
      </c>
      <c r="D2260" s="4" t="s">
        <v>20</v>
      </c>
      <c r="E2260" s="4" t="s">
        <v>20</v>
      </c>
      <c r="F2260" s="4" t="s">
        <v>20</v>
      </c>
      <c r="G2260" s="4" t="s">
        <v>20</v>
      </c>
    </row>
    <row r="2261" spans="1:7">
      <c r="A2261" t="n">
        <v>22391</v>
      </c>
      <c r="B2261" s="40" t="n">
        <v>46</v>
      </c>
      <c r="C2261" s="7" t="n">
        <v>11</v>
      </c>
      <c r="D2261" s="7" t="n">
        <v>-10.7200002670288</v>
      </c>
      <c r="E2261" s="7" t="n">
        <v>1</v>
      </c>
      <c r="F2261" s="7" t="n">
        <v>-20.6000003814697</v>
      </c>
      <c r="G2261" s="7" t="n">
        <v>0</v>
      </c>
    </row>
    <row r="2262" spans="1:7">
      <c r="A2262" t="s">
        <v>4</v>
      </c>
      <c r="B2262" s="4" t="s">
        <v>5</v>
      </c>
      <c r="C2262" s="4" t="s">
        <v>10</v>
      </c>
      <c r="D2262" s="4" t="s">
        <v>20</v>
      </c>
      <c r="E2262" s="4" t="s">
        <v>20</v>
      </c>
      <c r="F2262" s="4" t="s">
        <v>20</v>
      </c>
      <c r="G2262" s="4" t="s">
        <v>20</v>
      </c>
    </row>
    <row r="2263" spans="1:7">
      <c r="A2263" t="n">
        <v>22410</v>
      </c>
      <c r="B2263" s="40" t="n">
        <v>46</v>
      </c>
      <c r="C2263" s="7" t="n">
        <v>61491</v>
      </c>
      <c r="D2263" s="7" t="n">
        <v>-11.1000003814697</v>
      </c>
      <c r="E2263" s="7" t="n">
        <v>1</v>
      </c>
      <c r="F2263" s="7" t="n">
        <v>-22.2000007629395</v>
      </c>
      <c r="G2263" s="7" t="n">
        <v>0</v>
      </c>
    </row>
    <row r="2264" spans="1:7">
      <c r="A2264" t="s">
        <v>4</v>
      </c>
      <c r="B2264" s="4" t="s">
        <v>5</v>
      </c>
      <c r="C2264" s="4" t="s">
        <v>10</v>
      </c>
      <c r="D2264" s="4" t="s">
        <v>20</v>
      </c>
      <c r="E2264" s="4" t="s">
        <v>20</v>
      </c>
      <c r="F2264" s="4" t="s">
        <v>20</v>
      </c>
      <c r="G2264" s="4" t="s">
        <v>20</v>
      </c>
    </row>
    <row r="2265" spans="1:7">
      <c r="A2265" t="n">
        <v>22429</v>
      </c>
      <c r="B2265" s="40" t="n">
        <v>46</v>
      </c>
      <c r="C2265" s="7" t="n">
        <v>61492</v>
      </c>
      <c r="D2265" s="7" t="n">
        <v>-12.289999961853</v>
      </c>
      <c r="E2265" s="7" t="n">
        <v>1</v>
      </c>
      <c r="F2265" s="7" t="n">
        <v>-21.4500007629395</v>
      </c>
      <c r="G2265" s="7" t="n">
        <v>0</v>
      </c>
    </row>
    <row r="2266" spans="1:7">
      <c r="A2266" t="s">
        <v>4</v>
      </c>
      <c r="B2266" s="4" t="s">
        <v>5</v>
      </c>
      <c r="C2266" s="4" t="s">
        <v>10</v>
      </c>
      <c r="D2266" s="4" t="s">
        <v>20</v>
      </c>
      <c r="E2266" s="4" t="s">
        <v>20</v>
      </c>
      <c r="F2266" s="4" t="s">
        <v>20</v>
      </c>
      <c r="G2266" s="4" t="s">
        <v>20</v>
      </c>
    </row>
    <row r="2267" spans="1:7">
      <c r="A2267" t="n">
        <v>22448</v>
      </c>
      <c r="B2267" s="40" t="n">
        <v>46</v>
      </c>
      <c r="C2267" s="7" t="n">
        <v>61493</v>
      </c>
      <c r="D2267" s="7" t="n">
        <v>-11.6999998092651</v>
      </c>
      <c r="E2267" s="7" t="n">
        <v>1</v>
      </c>
      <c r="F2267" s="7" t="n">
        <v>-23.1000003814697</v>
      </c>
      <c r="G2267" s="7" t="n">
        <v>0</v>
      </c>
    </row>
    <row r="2268" spans="1:7">
      <c r="A2268" t="s">
        <v>4</v>
      </c>
      <c r="B2268" s="4" t="s">
        <v>5</v>
      </c>
      <c r="C2268" s="4" t="s">
        <v>10</v>
      </c>
      <c r="D2268" s="4" t="s">
        <v>20</v>
      </c>
      <c r="E2268" s="4" t="s">
        <v>20</v>
      </c>
      <c r="F2268" s="4" t="s">
        <v>20</v>
      </c>
      <c r="G2268" s="4" t="s">
        <v>20</v>
      </c>
    </row>
    <row r="2269" spans="1:7">
      <c r="A2269" t="n">
        <v>22467</v>
      </c>
      <c r="B2269" s="40" t="n">
        <v>46</v>
      </c>
      <c r="C2269" s="7" t="n">
        <v>1660</v>
      </c>
      <c r="D2269" s="7" t="n">
        <v>-9.5</v>
      </c>
      <c r="E2269" s="7" t="n">
        <v>1</v>
      </c>
      <c r="F2269" s="7" t="n">
        <v>-14.3199996948242</v>
      </c>
      <c r="G2269" s="7" t="n">
        <v>180</v>
      </c>
    </row>
    <row r="2270" spans="1:7">
      <c r="A2270" t="s">
        <v>4</v>
      </c>
      <c r="B2270" s="4" t="s">
        <v>5</v>
      </c>
      <c r="C2270" s="4" t="s">
        <v>10</v>
      </c>
      <c r="D2270" s="4" t="s">
        <v>20</v>
      </c>
      <c r="E2270" s="4" t="s">
        <v>20</v>
      </c>
      <c r="F2270" s="4" t="s">
        <v>20</v>
      </c>
      <c r="G2270" s="4" t="s">
        <v>20</v>
      </c>
    </row>
    <row r="2271" spans="1:7">
      <c r="A2271" t="n">
        <v>22486</v>
      </c>
      <c r="B2271" s="40" t="n">
        <v>46</v>
      </c>
      <c r="C2271" s="7" t="n">
        <v>1661</v>
      </c>
      <c r="D2271" s="7" t="n">
        <v>-12.1000003814697</v>
      </c>
      <c r="E2271" s="7" t="n">
        <v>1</v>
      </c>
      <c r="F2271" s="7" t="n">
        <v>-14.8400001525879</v>
      </c>
      <c r="G2271" s="7" t="n">
        <v>180</v>
      </c>
    </row>
    <row r="2272" spans="1:7">
      <c r="A2272" t="s">
        <v>4</v>
      </c>
      <c r="B2272" s="4" t="s">
        <v>5</v>
      </c>
      <c r="C2272" s="4" t="s">
        <v>14</v>
      </c>
      <c r="D2272" s="4" t="s">
        <v>14</v>
      </c>
      <c r="E2272" s="4" t="s">
        <v>20</v>
      </c>
      <c r="F2272" s="4" t="s">
        <v>20</v>
      </c>
      <c r="G2272" s="4" t="s">
        <v>20</v>
      </c>
      <c r="H2272" s="4" t="s">
        <v>10</v>
      </c>
    </row>
    <row r="2273" spans="1:8">
      <c r="A2273" t="n">
        <v>22505</v>
      </c>
      <c r="B2273" s="59" t="n">
        <v>45</v>
      </c>
      <c r="C2273" s="7" t="n">
        <v>2</v>
      </c>
      <c r="D2273" s="7" t="n">
        <v>3</v>
      </c>
      <c r="E2273" s="7" t="n">
        <v>-11.0500001907349</v>
      </c>
      <c r="F2273" s="7" t="n">
        <v>2.04999995231628</v>
      </c>
      <c r="G2273" s="7" t="n">
        <v>-20.6499996185303</v>
      </c>
      <c r="H2273" s="7" t="n">
        <v>0</v>
      </c>
    </row>
    <row r="2274" spans="1:8">
      <c r="A2274" t="s">
        <v>4</v>
      </c>
      <c r="B2274" s="4" t="s">
        <v>5</v>
      </c>
      <c r="C2274" s="4" t="s">
        <v>14</v>
      </c>
      <c r="D2274" s="4" t="s">
        <v>14</v>
      </c>
      <c r="E2274" s="4" t="s">
        <v>20</v>
      </c>
      <c r="F2274" s="4" t="s">
        <v>20</v>
      </c>
      <c r="G2274" s="4" t="s">
        <v>20</v>
      </c>
      <c r="H2274" s="4" t="s">
        <v>10</v>
      </c>
      <c r="I2274" s="4" t="s">
        <v>14</v>
      </c>
    </row>
    <row r="2275" spans="1:8">
      <c r="A2275" t="n">
        <v>22522</v>
      </c>
      <c r="B2275" s="59" t="n">
        <v>45</v>
      </c>
      <c r="C2275" s="7" t="n">
        <v>4</v>
      </c>
      <c r="D2275" s="7" t="n">
        <v>3</v>
      </c>
      <c r="E2275" s="7" t="n">
        <v>12.8500003814697</v>
      </c>
      <c r="F2275" s="7" t="n">
        <v>147.850006103516</v>
      </c>
      <c r="G2275" s="7" t="n">
        <v>352</v>
      </c>
      <c r="H2275" s="7" t="n">
        <v>0</v>
      </c>
      <c r="I2275" s="7" t="n">
        <v>0</v>
      </c>
    </row>
    <row r="2276" spans="1:8">
      <c r="A2276" t="s">
        <v>4</v>
      </c>
      <c r="B2276" s="4" t="s">
        <v>5</v>
      </c>
      <c r="C2276" s="4" t="s">
        <v>14</v>
      </c>
      <c r="D2276" s="4" t="s">
        <v>14</v>
      </c>
      <c r="E2276" s="4" t="s">
        <v>20</v>
      </c>
      <c r="F2276" s="4" t="s">
        <v>10</v>
      </c>
    </row>
    <row r="2277" spans="1:8">
      <c r="A2277" t="n">
        <v>22540</v>
      </c>
      <c r="B2277" s="59" t="n">
        <v>45</v>
      </c>
      <c r="C2277" s="7" t="n">
        <v>5</v>
      </c>
      <c r="D2277" s="7" t="n">
        <v>3</v>
      </c>
      <c r="E2277" s="7" t="n">
        <v>6</v>
      </c>
      <c r="F2277" s="7" t="n">
        <v>0</v>
      </c>
    </row>
    <row r="2278" spans="1:8">
      <c r="A2278" t="s">
        <v>4</v>
      </c>
      <c r="B2278" s="4" t="s">
        <v>5</v>
      </c>
      <c r="C2278" s="4" t="s">
        <v>14</v>
      </c>
      <c r="D2278" s="4" t="s">
        <v>14</v>
      </c>
      <c r="E2278" s="4" t="s">
        <v>20</v>
      </c>
      <c r="F2278" s="4" t="s">
        <v>10</v>
      </c>
    </row>
    <row r="2279" spans="1:8">
      <c r="A2279" t="n">
        <v>22549</v>
      </c>
      <c r="B2279" s="59" t="n">
        <v>45</v>
      </c>
      <c r="C2279" s="7" t="n">
        <v>11</v>
      </c>
      <c r="D2279" s="7" t="n">
        <v>3</v>
      </c>
      <c r="E2279" s="7" t="n">
        <v>38</v>
      </c>
      <c r="F2279" s="7" t="n">
        <v>0</v>
      </c>
    </row>
    <row r="2280" spans="1:8">
      <c r="A2280" t="s">
        <v>4</v>
      </c>
      <c r="B2280" s="4" t="s">
        <v>5</v>
      </c>
      <c r="C2280" s="4" t="s">
        <v>14</v>
      </c>
      <c r="D2280" s="4" t="s">
        <v>14</v>
      </c>
      <c r="E2280" s="4" t="s">
        <v>20</v>
      </c>
      <c r="F2280" s="4" t="s">
        <v>20</v>
      </c>
      <c r="G2280" s="4" t="s">
        <v>20</v>
      </c>
      <c r="H2280" s="4" t="s">
        <v>10</v>
      </c>
    </row>
    <row r="2281" spans="1:8">
      <c r="A2281" t="n">
        <v>22558</v>
      </c>
      <c r="B2281" s="59" t="n">
        <v>45</v>
      </c>
      <c r="C2281" s="7" t="n">
        <v>2</v>
      </c>
      <c r="D2281" s="7" t="n">
        <v>3</v>
      </c>
      <c r="E2281" s="7" t="n">
        <v>-11.0500001907349</v>
      </c>
      <c r="F2281" s="7" t="n">
        <v>2.04999995231628</v>
      </c>
      <c r="G2281" s="7" t="n">
        <v>-20.6499996185303</v>
      </c>
      <c r="H2281" s="7" t="n">
        <v>10000</v>
      </c>
    </row>
    <row r="2282" spans="1:8">
      <c r="A2282" t="s">
        <v>4</v>
      </c>
      <c r="B2282" s="4" t="s">
        <v>5</v>
      </c>
      <c r="C2282" s="4" t="s">
        <v>14</v>
      </c>
      <c r="D2282" s="4" t="s">
        <v>14</v>
      </c>
      <c r="E2282" s="4" t="s">
        <v>20</v>
      </c>
      <c r="F2282" s="4" t="s">
        <v>20</v>
      </c>
      <c r="G2282" s="4" t="s">
        <v>20</v>
      </c>
      <c r="H2282" s="4" t="s">
        <v>10</v>
      </c>
      <c r="I2282" s="4" t="s">
        <v>14</v>
      </c>
    </row>
    <row r="2283" spans="1:8">
      <c r="A2283" t="n">
        <v>22575</v>
      </c>
      <c r="B2283" s="59" t="n">
        <v>45</v>
      </c>
      <c r="C2283" s="7" t="n">
        <v>4</v>
      </c>
      <c r="D2283" s="7" t="n">
        <v>3</v>
      </c>
      <c r="E2283" s="7" t="n">
        <v>12.0299997329712</v>
      </c>
      <c r="F2283" s="7" t="n">
        <v>161.660003662109</v>
      </c>
      <c r="G2283" s="7" t="n">
        <v>352</v>
      </c>
      <c r="H2283" s="7" t="n">
        <v>10000</v>
      </c>
      <c r="I2283" s="7" t="n">
        <v>1</v>
      </c>
    </row>
    <row r="2284" spans="1:8">
      <c r="A2284" t="s">
        <v>4</v>
      </c>
      <c r="B2284" s="4" t="s">
        <v>5</v>
      </c>
      <c r="C2284" s="4" t="s">
        <v>14</v>
      </c>
      <c r="D2284" s="4" t="s">
        <v>14</v>
      </c>
      <c r="E2284" s="4" t="s">
        <v>20</v>
      </c>
      <c r="F2284" s="4" t="s">
        <v>10</v>
      </c>
    </row>
    <row r="2285" spans="1:8">
      <c r="A2285" t="n">
        <v>22593</v>
      </c>
      <c r="B2285" s="59" t="n">
        <v>45</v>
      </c>
      <c r="C2285" s="7" t="n">
        <v>5</v>
      </c>
      <c r="D2285" s="7" t="n">
        <v>3</v>
      </c>
      <c r="E2285" s="7" t="n">
        <v>4.69999980926514</v>
      </c>
      <c r="F2285" s="7" t="n">
        <v>10000</v>
      </c>
    </row>
    <row r="2286" spans="1:8">
      <c r="A2286" t="s">
        <v>4</v>
      </c>
      <c r="B2286" s="4" t="s">
        <v>5</v>
      </c>
      <c r="C2286" s="4" t="s">
        <v>14</v>
      </c>
      <c r="D2286" s="4" t="s">
        <v>14</v>
      </c>
      <c r="E2286" s="4" t="s">
        <v>20</v>
      </c>
      <c r="F2286" s="4" t="s">
        <v>10</v>
      </c>
    </row>
    <row r="2287" spans="1:8">
      <c r="A2287" t="n">
        <v>22602</v>
      </c>
      <c r="B2287" s="59" t="n">
        <v>45</v>
      </c>
      <c r="C2287" s="7" t="n">
        <v>11</v>
      </c>
      <c r="D2287" s="7" t="n">
        <v>3</v>
      </c>
      <c r="E2287" s="7" t="n">
        <v>38</v>
      </c>
      <c r="F2287" s="7" t="n">
        <v>10000</v>
      </c>
    </row>
    <row r="2288" spans="1:8">
      <c r="A2288" t="s">
        <v>4</v>
      </c>
      <c r="B2288" s="4" t="s">
        <v>5</v>
      </c>
      <c r="C2288" s="4" t="s">
        <v>14</v>
      </c>
      <c r="D2288" s="4" t="s">
        <v>10</v>
      </c>
    </row>
    <row r="2289" spans="1:9">
      <c r="A2289" t="n">
        <v>22611</v>
      </c>
      <c r="B2289" s="36" t="n">
        <v>58</v>
      </c>
      <c r="C2289" s="7" t="n">
        <v>255</v>
      </c>
      <c r="D2289" s="7" t="n">
        <v>0</v>
      </c>
    </row>
    <row r="2290" spans="1:9">
      <c r="A2290" t="s">
        <v>4</v>
      </c>
      <c r="B2290" s="4" t="s">
        <v>5</v>
      </c>
      <c r="C2290" s="4" t="s">
        <v>10</v>
      </c>
      <c r="D2290" s="4" t="s">
        <v>14</v>
      </c>
      <c r="E2290" s="4" t="s">
        <v>20</v>
      </c>
      <c r="F2290" s="4" t="s">
        <v>10</v>
      </c>
    </row>
    <row r="2291" spans="1:9">
      <c r="A2291" t="n">
        <v>22615</v>
      </c>
      <c r="B2291" s="51" t="n">
        <v>59</v>
      </c>
      <c r="C2291" s="7" t="n">
        <v>11</v>
      </c>
      <c r="D2291" s="7" t="n">
        <v>1</v>
      </c>
      <c r="E2291" s="7" t="n">
        <v>0.150000005960464</v>
      </c>
      <c r="F2291" s="7" t="n">
        <v>0</v>
      </c>
    </row>
    <row r="2292" spans="1:9">
      <c r="A2292" t="s">
        <v>4</v>
      </c>
      <c r="B2292" s="4" t="s">
        <v>5</v>
      </c>
      <c r="C2292" s="4" t="s">
        <v>10</v>
      </c>
    </row>
    <row r="2293" spans="1:9">
      <c r="A2293" t="n">
        <v>22625</v>
      </c>
      <c r="B2293" s="25" t="n">
        <v>16</v>
      </c>
      <c r="C2293" s="7" t="n">
        <v>50</v>
      </c>
    </row>
    <row r="2294" spans="1:9">
      <c r="A2294" t="s">
        <v>4</v>
      </c>
      <c r="B2294" s="4" t="s">
        <v>5</v>
      </c>
      <c r="C2294" s="4" t="s">
        <v>10</v>
      </c>
      <c r="D2294" s="4" t="s">
        <v>14</v>
      </c>
      <c r="E2294" s="4" t="s">
        <v>20</v>
      </c>
      <c r="F2294" s="4" t="s">
        <v>10</v>
      </c>
    </row>
    <row r="2295" spans="1:9">
      <c r="A2295" t="n">
        <v>22628</v>
      </c>
      <c r="B2295" s="51" t="n">
        <v>59</v>
      </c>
      <c r="C2295" s="7" t="n">
        <v>0</v>
      </c>
      <c r="D2295" s="7" t="n">
        <v>1</v>
      </c>
      <c r="E2295" s="7" t="n">
        <v>0.150000005960464</v>
      </c>
      <c r="F2295" s="7" t="n">
        <v>0</v>
      </c>
    </row>
    <row r="2296" spans="1:9">
      <c r="A2296" t="s">
        <v>4</v>
      </c>
      <c r="B2296" s="4" t="s">
        <v>5</v>
      </c>
      <c r="C2296" s="4" t="s">
        <v>10</v>
      </c>
    </row>
    <row r="2297" spans="1:9">
      <c r="A2297" t="n">
        <v>22638</v>
      </c>
      <c r="B2297" s="25" t="n">
        <v>16</v>
      </c>
      <c r="C2297" s="7" t="n">
        <v>50</v>
      </c>
    </row>
    <row r="2298" spans="1:9">
      <c r="A2298" t="s">
        <v>4</v>
      </c>
      <c r="B2298" s="4" t="s">
        <v>5</v>
      </c>
      <c r="C2298" s="4" t="s">
        <v>10</v>
      </c>
      <c r="D2298" s="4" t="s">
        <v>14</v>
      </c>
      <c r="E2298" s="4" t="s">
        <v>20</v>
      </c>
      <c r="F2298" s="4" t="s">
        <v>10</v>
      </c>
    </row>
    <row r="2299" spans="1:9">
      <c r="A2299" t="n">
        <v>22641</v>
      </c>
      <c r="B2299" s="51" t="n">
        <v>59</v>
      </c>
      <c r="C2299" s="7" t="n">
        <v>61491</v>
      </c>
      <c r="D2299" s="7" t="n">
        <v>1</v>
      </c>
      <c r="E2299" s="7" t="n">
        <v>0.150000005960464</v>
      </c>
      <c r="F2299" s="7" t="n">
        <v>0</v>
      </c>
    </row>
    <row r="2300" spans="1:9">
      <c r="A2300" t="s">
        <v>4</v>
      </c>
      <c r="B2300" s="4" t="s">
        <v>5</v>
      </c>
      <c r="C2300" s="4" t="s">
        <v>10</v>
      </c>
    </row>
    <row r="2301" spans="1:9">
      <c r="A2301" t="n">
        <v>22651</v>
      </c>
      <c r="B2301" s="25" t="n">
        <v>16</v>
      </c>
      <c r="C2301" s="7" t="n">
        <v>50</v>
      </c>
    </row>
    <row r="2302" spans="1:9">
      <c r="A2302" t="s">
        <v>4</v>
      </c>
      <c r="B2302" s="4" t="s">
        <v>5</v>
      </c>
      <c r="C2302" s="4" t="s">
        <v>10</v>
      </c>
      <c r="D2302" s="4" t="s">
        <v>14</v>
      </c>
      <c r="E2302" s="4" t="s">
        <v>20</v>
      </c>
      <c r="F2302" s="4" t="s">
        <v>10</v>
      </c>
    </row>
    <row r="2303" spans="1:9">
      <c r="A2303" t="n">
        <v>22654</v>
      </c>
      <c r="B2303" s="51" t="n">
        <v>59</v>
      </c>
      <c r="C2303" s="7" t="n">
        <v>2</v>
      </c>
      <c r="D2303" s="7" t="n">
        <v>1</v>
      </c>
      <c r="E2303" s="7" t="n">
        <v>0.150000005960464</v>
      </c>
      <c r="F2303" s="7" t="n">
        <v>0</v>
      </c>
    </row>
    <row r="2304" spans="1:9">
      <c r="A2304" t="s">
        <v>4</v>
      </c>
      <c r="B2304" s="4" t="s">
        <v>5</v>
      </c>
      <c r="C2304" s="4" t="s">
        <v>10</v>
      </c>
    </row>
    <row r="2305" spans="1:6">
      <c r="A2305" t="n">
        <v>22664</v>
      </c>
      <c r="B2305" s="25" t="n">
        <v>16</v>
      </c>
      <c r="C2305" s="7" t="n">
        <v>50</v>
      </c>
    </row>
    <row r="2306" spans="1:6">
      <c r="A2306" t="s">
        <v>4</v>
      </c>
      <c r="B2306" s="4" t="s">
        <v>5</v>
      </c>
      <c r="C2306" s="4" t="s">
        <v>10</v>
      </c>
      <c r="D2306" s="4" t="s">
        <v>14</v>
      </c>
      <c r="E2306" s="4" t="s">
        <v>20</v>
      </c>
      <c r="F2306" s="4" t="s">
        <v>10</v>
      </c>
    </row>
    <row r="2307" spans="1:6">
      <c r="A2307" t="n">
        <v>22667</v>
      </c>
      <c r="B2307" s="51" t="n">
        <v>59</v>
      </c>
      <c r="C2307" s="7" t="n">
        <v>61492</v>
      </c>
      <c r="D2307" s="7" t="n">
        <v>1</v>
      </c>
      <c r="E2307" s="7" t="n">
        <v>0.150000005960464</v>
      </c>
      <c r="F2307" s="7" t="n">
        <v>0</v>
      </c>
    </row>
    <row r="2308" spans="1:6">
      <c r="A2308" t="s">
        <v>4</v>
      </c>
      <c r="B2308" s="4" t="s">
        <v>5</v>
      </c>
      <c r="C2308" s="4" t="s">
        <v>10</v>
      </c>
    </row>
    <row r="2309" spans="1:6">
      <c r="A2309" t="n">
        <v>22677</v>
      </c>
      <c r="B2309" s="25" t="n">
        <v>16</v>
      </c>
      <c r="C2309" s="7" t="n">
        <v>50</v>
      </c>
    </row>
    <row r="2310" spans="1:6">
      <c r="A2310" t="s">
        <v>4</v>
      </c>
      <c r="B2310" s="4" t="s">
        <v>5</v>
      </c>
      <c r="C2310" s="4" t="s">
        <v>10</v>
      </c>
      <c r="D2310" s="4" t="s">
        <v>14</v>
      </c>
      <c r="E2310" s="4" t="s">
        <v>20</v>
      </c>
      <c r="F2310" s="4" t="s">
        <v>10</v>
      </c>
    </row>
    <row r="2311" spans="1:6">
      <c r="A2311" t="n">
        <v>22680</v>
      </c>
      <c r="B2311" s="51" t="n">
        <v>59</v>
      </c>
      <c r="C2311" s="7" t="n">
        <v>61493</v>
      </c>
      <c r="D2311" s="7" t="n">
        <v>1</v>
      </c>
      <c r="E2311" s="7" t="n">
        <v>0.150000005960464</v>
      </c>
      <c r="F2311" s="7" t="n">
        <v>0</v>
      </c>
    </row>
    <row r="2312" spans="1:6">
      <c r="A2312" t="s">
        <v>4</v>
      </c>
      <c r="B2312" s="4" t="s">
        <v>5</v>
      </c>
      <c r="C2312" s="4" t="s">
        <v>10</v>
      </c>
    </row>
    <row r="2313" spans="1:6">
      <c r="A2313" t="n">
        <v>22690</v>
      </c>
      <c r="B2313" s="25" t="n">
        <v>16</v>
      </c>
      <c r="C2313" s="7" t="n">
        <v>1000</v>
      </c>
    </row>
    <row r="2314" spans="1:6">
      <c r="A2314" t="s">
        <v>4</v>
      </c>
      <c r="B2314" s="4" t="s">
        <v>5</v>
      </c>
      <c r="C2314" s="4" t="s">
        <v>9</v>
      </c>
    </row>
    <row r="2315" spans="1:6">
      <c r="A2315" t="n">
        <v>22693</v>
      </c>
      <c r="B2315" s="52" t="n">
        <v>15</v>
      </c>
      <c r="C2315" s="7" t="n">
        <v>1024</v>
      </c>
    </row>
    <row r="2316" spans="1:6">
      <c r="A2316" t="s">
        <v>4</v>
      </c>
      <c r="B2316" s="4" t="s">
        <v>5</v>
      </c>
      <c r="C2316" s="4" t="s">
        <v>14</v>
      </c>
      <c r="D2316" s="4" t="s">
        <v>20</v>
      </c>
      <c r="E2316" s="4" t="s">
        <v>20</v>
      </c>
      <c r="F2316" s="4" t="s">
        <v>20</v>
      </c>
    </row>
    <row r="2317" spans="1:6">
      <c r="A2317" t="n">
        <v>22698</v>
      </c>
      <c r="B2317" s="59" t="n">
        <v>45</v>
      </c>
      <c r="C2317" s="7" t="n">
        <v>9</v>
      </c>
      <c r="D2317" s="7" t="n">
        <v>0.0500000007450581</v>
      </c>
      <c r="E2317" s="7" t="n">
        <v>0.0500000007450581</v>
      </c>
      <c r="F2317" s="7" t="n">
        <v>0.200000002980232</v>
      </c>
    </row>
    <row r="2318" spans="1:6">
      <c r="A2318" t="s">
        <v>4</v>
      </c>
      <c r="B2318" s="4" t="s">
        <v>5</v>
      </c>
      <c r="C2318" s="4" t="s">
        <v>14</v>
      </c>
      <c r="D2318" s="4" t="s">
        <v>10</v>
      </c>
      <c r="E2318" s="4" t="s">
        <v>6</v>
      </c>
    </row>
    <row r="2319" spans="1:6">
      <c r="A2319" t="n">
        <v>22712</v>
      </c>
      <c r="B2319" s="33" t="n">
        <v>51</v>
      </c>
      <c r="C2319" s="7" t="n">
        <v>4</v>
      </c>
      <c r="D2319" s="7" t="n">
        <v>2</v>
      </c>
      <c r="E2319" s="7" t="s">
        <v>179</v>
      </c>
    </row>
    <row r="2320" spans="1:6">
      <c r="A2320" t="s">
        <v>4</v>
      </c>
      <c r="B2320" s="4" t="s">
        <v>5</v>
      </c>
      <c r="C2320" s="4" t="s">
        <v>10</v>
      </c>
    </row>
    <row r="2321" spans="1:6">
      <c r="A2321" t="n">
        <v>22726</v>
      </c>
      <c r="B2321" s="25" t="n">
        <v>16</v>
      </c>
      <c r="C2321" s="7" t="n">
        <v>0</v>
      </c>
    </row>
    <row r="2322" spans="1:6">
      <c r="A2322" t="s">
        <v>4</v>
      </c>
      <c r="B2322" s="4" t="s">
        <v>5</v>
      </c>
      <c r="C2322" s="4" t="s">
        <v>10</v>
      </c>
      <c r="D2322" s="4" t="s">
        <v>14</v>
      </c>
      <c r="E2322" s="4" t="s">
        <v>9</v>
      </c>
      <c r="F2322" s="4" t="s">
        <v>39</v>
      </c>
      <c r="G2322" s="4" t="s">
        <v>14</v>
      </c>
      <c r="H2322" s="4" t="s">
        <v>14</v>
      </c>
    </row>
    <row r="2323" spans="1:6">
      <c r="A2323" t="n">
        <v>22729</v>
      </c>
      <c r="B2323" s="34" t="n">
        <v>26</v>
      </c>
      <c r="C2323" s="7" t="n">
        <v>2</v>
      </c>
      <c r="D2323" s="7" t="n">
        <v>17</v>
      </c>
      <c r="E2323" s="7" t="n">
        <v>6405</v>
      </c>
      <c r="F2323" s="7" t="s">
        <v>264</v>
      </c>
      <c r="G2323" s="7" t="n">
        <v>2</v>
      </c>
      <c r="H2323" s="7" t="n">
        <v>0</v>
      </c>
    </row>
    <row r="2324" spans="1:6">
      <c r="A2324" t="s">
        <v>4</v>
      </c>
      <c r="B2324" s="4" t="s">
        <v>5</v>
      </c>
    </row>
    <row r="2325" spans="1:6">
      <c r="A2325" t="n">
        <v>22751</v>
      </c>
      <c r="B2325" s="29" t="n">
        <v>28</v>
      </c>
    </row>
    <row r="2326" spans="1:6">
      <c r="A2326" t="s">
        <v>4</v>
      </c>
      <c r="B2326" s="4" t="s">
        <v>5</v>
      </c>
      <c r="C2326" s="4" t="s">
        <v>14</v>
      </c>
      <c r="D2326" s="16" t="s">
        <v>25</v>
      </c>
      <c r="E2326" s="4" t="s">
        <v>5</v>
      </c>
      <c r="F2326" s="4" t="s">
        <v>14</v>
      </c>
      <c r="G2326" s="4" t="s">
        <v>10</v>
      </c>
      <c r="H2326" s="16" t="s">
        <v>26</v>
      </c>
      <c r="I2326" s="4" t="s">
        <v>14</v>
      </c>
      <c r="J2326" s="4" t="s">
        <v>19</v>
      </c>
    </row>
    <row r="2327" spans="1:6">
      <c r="A2327" t="n">
        <v>22752</v>
      </c>
      <c r="B2327" s="11" t="n">
        <v>5</v>
      </c>
      <c r="C2327" s="7" t="n">
        <v>28</v>
      </c>
      <c r="D2327" s="16" t="s">
        <v>3</v>
      </c>
      <c r="E2327" s="50" t="n">
        <v>64</v>
      </c>
      <c r="F2327" s="7" t="n">
        <v>5</v>
      </c>
      <c r="G2327" s="7" t="n">
        <v>1</v>
      </c>
      <c r="H2327" s="16" t="s">
        <v>3</v>
      </c>
      <c r="I2327" s="7" t="n">
        <v>1</v>
      </c>
      <c r="J2327" s="12" t="n">
        <f t="normal" ca="1">A2337</f>
        <v>0</v>
      </c>
    </row>
    <row r="2328" spans="1:6">
      <c r="A2328" t="s">
        <v>4</v>
      </c>
      <c r="B2328" s="4" t="s">
        <v>5</v>
      </c>
      <c r="C2328" s="4" t="s">
        <v>14</v>
      </c>
      <c r="D2328" s="4" t="s">
        <v>10</v>
      </c>
      <c r="E2328" s="4" t="s">
        <v>6</v>
      </c>
    </row>
    <row r="2329" spans="1:6">
      <c r="A2329" t="n">
        <v>22763</v>
      </c>
      <c r="B2329" s="33" t="n">
        <v>51</v>
      </c>
      <c r="C2329" s="7" t="n">
        <v>4</v>
      </c>
      <c r="D2329" s="7" t="n">
        <v>1</v>
      </c>
      <c r="E2329" s="7" t="s">
        <v>179</v>
      </c>
    </row>
    <row r="2330" spans="1:6">
      <c r="A2330" t="s">
        <v>4</v>
      </c>
      <c r="B2330" s="4" t="s">
        <v>5</v>
      </c>
      <c r="C2330" s="4" t="s">
        <v>10</v>
      </c>
    </row>
    <row r="2331" spans="1:6">
      <c r="A2331" t="n">
        <v>22777</v>
      </c>
      <c r="B2331" s="25" t="n">
        <v>16</v>
      </c>
      <c r="C2331" s="7" t="n">
        <v>0</v>
      </c>
    </row>
    <row r="2332" spans="1:6">
      <c r="A2332" t="s">
        <v>4</v>
      </c>
      <c r="B2332" s="4" t="s">
        <v>5</v>
      </c>
      <c r="C2332" s="4" t="s">
        <v>10</v>
      </c>
      <c r="D2332" s="4" t="s">
        <v>14</v>
      </c>
      <c r="E2332" s="4" t="s">
        <v>9</v>
      </c>
      <c r="F2332" s="4" t="s">
        <v>39</v>
      </c>
      <c r="G2332" s="4" t="s">
        <v>14</v>
      </c>
      <c r="H2332" s="4" t="s">
        <v>14</v>
      </c>
    </row>
    <row r="2333" spans="1:6">
      <c r="A2333" t="n">
        <v>22780</v>
      </c>
      <c r="B2333" s="34" t="n">
        <v>26</v>
      </c>
      <c r="C2333" s="7" t="n">
        <v>1</v>
      </c>
      <c r="D2333" s="7" t="n">
        <v>17</v>
      </c>
      <c r="E2333" s="7" t="n">
        <v>1387</v>
      </c>
      <c r="F2333" s="7" t="s">
        <v>265</v>
      </c>
      <c r="G2333" s="7" t="n">
        <v>2</v>
      </c>
      <c r="H2333" s="7" t="n">
        <v>0</v>
      </c>
    </row>
    <row r="2334" spans="1:6">
      <c r="A2334" t="s">
        <v>4</v>
      </c>
      <c r="B2334" s="4" t="s">
        <v>5</v>
      </c>
    </row>
    <row r="2335" spans="1:6">
      <c r="A2335" t="n">
        <v>22815</v>
      </c>
      <c r="B2335" s="29" t="n">
        <v>28</v>
      </c>
    </row>
    <row r="2336" spans="1:6">
      <c r="A2336" t="s">
        <v>4</v>
      </c>
      <c r="B2336" s="4" t="s">
        <v>5</v>
      </c>
      <c r="C2336" s="4" t="s">
        <v>14</v>
      </c>
      <c r="D2336" s="16" t="s">
        <v>25</v>
      </c>
      <c r="E2336" s="4" t="s">
        <v>5</v>
      </c>
      <c r="F2336" s="4" t="s">
        <v>14</v>
      </c>
      <c r="G2336" s="4" t="s">
        <v>10</v>
      </c>
      <c r="H2336" s="16" t="s">
        <v>26</v>
      </c>
      <c r="I2336" s="4" t="s">
        <v>14</v>
      </c>
      <c r="J2336" s="4" t="s">
        <v>19</v>
      </c>
    </row>
    <row r="2337" spans="1:10">
      <c r="A2337" t="n">
        <v>22816</v>
      </c>
      <c r="B2337" s="11" t="n">
        <v>5</v>
      </c>
      <c r="C2337" s="7" t="n">
        <v>28</v>
      </c>
      <c r="D2337" s="16" t="s">
        <v>3</v>
      </c>
      <c r="E2337" s="50" t="n">
        <v>64</v>
      </c>
      <c r="F2337" s="7" t="n">
        <v>5</v>
      </c>
      <c r="G2337" s="7" t="n">
        <v>9</v>
      </c>
      <c r="H2337" s="16" t="s">
        <v>3</v>
      </c>
      <c r="I2337" s="7" t="n">
        <v>1</v>
      </c>
      <c r="J2337" s="12" t="n">
        <f t="normal" ca="1">A2349</f>
        <v>0</v>
      </c>
    </row>
    <row r="2338" spans="1:10">
      <c r="A2338" t="s">
        <v>4</v>
      </c>
      <c r="B2338" s="4" t="s">
        <v>5</v>
      </c>
      <c r="C2338" s="4" t="s">
        <v>14</v>
      </c>
      <c r="D2338" s="4" t="s">
        <v>10</v>
      </c>
      <c r="E2338" s="4" t="s">
        <v>6</v>
      </c>
    </row>
    <row r="2339" spans="1:10">
      <c r="A2339" t="n">
        <v>22827</v>
      </c>
      <c r="B2339" s="33" t="n">
        <v>51</v>
      </c>
      <c r="C2339" s="7" t="n">
        <v>4</v>
      </c>
      <c r="D2339" s="7" t="n">
        <v>9</v>
      </c>
      <c r="E2339" s="7" t="s">
        <v>179</v>
      </c>
    </row>
    <row r="2340" spans="1:10">
      <c r="A2340" t="s">
        <v>4</v>
      </c>
      <c r="B2340" s="4" t="s">
        <v>5</v>
      </c>
      <c r="C2340" s="4" t="s">
        <v>10</v>
      </c>
    </row>
    <row r="2341" spans="1:10">
      <c r="A2341" t="n">
        <v>22841</v>
      </c>
      <c r="B2341" s="25" t="n">
        <v>16</v>
      </c>
      <c r="C2341" s="7" t="n">
        <v>0</v>
      </c>
    </row>
    <row r="2342" spans="1:10">
      <c r="A2342" t="s">
        <v>4</v>
      </c>
      <c r="B2342" s="4" t="s">
        <v>5</v>
      </c>
      <c r="C2342" s="4" t="s">
        <v>10</v>
      </c>
      <c r="D2342" s="4" t="s">
        <v>14</v>
      </c>
      <c r="E2342" s="4" t="s">
        <v>9</v>
      </c>
      <c r="F2342" s="4" t="s">
        <v>39</v>
      </c>
      <c r="G2342" s="4" t="s">
        <v>14</v>
      </c>
      <c r="H2342" s="4" t="s">
        <v>14</v>
      </c>
    </row>
    <row r="2343" spans="1:10">
      <c r="A2343" t="n">
        <v>22844</v>
      </c>
      <c r="B2343" s="34" t="n">
        <v>26</v>
      </c>
      <c r="C2343" s="7" t="n">
        <v>9</v>
      </c>
      <c r="D2343" s="7" t="n">
        <v>17</v>
      </c>
      <c r="E2343" s="7" t="n">
        <v>5360</v>
      </c>
      <c r="F2343" s="7" t="s">
        <v>266</v>
      </c>
      <c r="G2343" s="7" t="n">
        <v>2</v>
      </c>
      <c r="H2343" s="7" t="n">
        <v>0</v>
      </c>
    </row>
    <row r="2344" spans="1:10">
      <c r="A2344" t="s">
        <v>4</v>
      </c>
      <c r="B2344" s="4" t="s">
        <v>5</v>
      </c>
    </row>
    <row r="2345" spans="1:10">
      <c r="A2345" t="n">
        <v>22880</v>
      </c>
      <c r="B2345" s="29" t="n">
        <v>28</v>
      </c>
    </row>
    <row r="2346" spans="1:10">
      <c r="A2346" t="s">
        <v>4</v>
      </c>
      <c r="B2346" s="4" t="s">
        <v>5</v>
      </c>
      <c r="C2346" s="4" t="s">
        <v>19</v>
      </c>
    </row>
    <row r="2347" spans="1:10">
      <c r="A2347" t="n">
        <v>22881</v>
      </c>
      <c r="B2347" s="20" t="n">
        <v>3</v>
      </c>
      <c r="C2347" s="12" t="n">
        <f t="normal" ca="1">A2359</f>
        <v>0</v>
      </c>
    </row>
    <row r="2348" spans="1:10">
      <c r="A2348" t="s">
        <v>4</v>
      </c>
      <c r="B2348" s="4" t="s">
        <v>5</v>
      </c>
      <c r="C2348" s="4" t="s">
        <v>14</v>
      </c>
      <c r="D2348" s="16" t="s">
        <v>25</v>
      </c>
      <c r="E2348" s="4" t="s">
        <v>5</v>
      </c>
      <c r="F2348" s="4" t="s">
        <v>14</v>
      </c>
      <c r="G2348" s="4" t="s">
        <v>10</v>
      </c>
      <c r="H2348" s="16" t="s">
        <v>26</v>
      </c>
      <c r="I2348" s="4" t="s">
        <v>14</v>
      </c>
      <c r="J2348" s="4" t="s">
        <v>19</v>
      </c>
    </row>
    <row r="2349" spans="1:10">
      <c r="A2349" t="n">
        <v>22886</v>
      </c>
      <c r="B2349" s="11" t="n">
        <v>5</v>
      </c>
      <c r="C2349" s="7" t="n">
        <v>28</v>
      </c>
      <c r="D2349" s="16" t="s">
        <v>3</v>
      </c>
      <c r="E2349" s="50" t="n">
        <v>64</v>
      </c>
      <c r="F2349" s="7" t="n">
        <v>5</v>
      </c>
      <c r="G2349" s="7" t="n">
        <v>8</v>
      </c>
      <c r="H2349" s="16" t="s">
        <v>3</v>
      </c>
      <c r="I2349" s="7" t="n">
        <v>1</v>
      </c>
      <c r="J2349" s="12" t="n">
        <f t="normal" ca="1">A2359</f>
        <v>0</v>
      </c>
    </row>
    <row r="2350" spans="1:10">
      <c r="A2350" t="s">
        <v>4</v>
      </c>
      <c r="B2350" s="4" t="s">
        <v>5</v>
      </c>
      <c r="C2350" s="4" t="s">
        <v>14</v>
      </c>
      <c r="D2350" s="4" t="s">
        <v>10</v>
      </c>
      <c r="E2350" s="4" t="s">
        <v>6</v>
      </c>
    </row>
    <row r="2351" spans="1:10">
      <c r="A2351" t="n">
        <v>22897</v>
      </c>
      <c r="B2351" s="33" t="n">
        <v>51</v>
      </c>
      <c r="C2351" s="7" t="n">
        <v>4</v>
      </c>
      <c r="D2351" s="7" t="n">
        <v>8</v>
      </c>
      <c r="E2351" s="7" t="s">
        <v>179</v>
      </c>
    </row>
    <row r="2352" spans="1:10">
      <c r="A2352" t="s">
        <v>4</v>
      </c>
      <c r="B2352" s="4" t="s">
        <v>5</v>
      </c>
      <c r="C2352" s="4" t="s">
        <v>10</v>
      </c>
    </row>
    <row r="2353" spans="1:10">
      <c r="A2353" t="n">
        <v>22911</v>
      </c>
      <c r="B2353" s="25" t="n">
        <v>16</v>
      </c>
      <c r="C2353" s="7" t="n">
        <v>0</v>
      </c>
    </row>
    <row r="2354" spans="1:10">
      <c r="A2354" t="s">
        <v>4</v>
      </c>
      <c r="B2354" s="4" t="s">
        <v>5</v>
      </c>
      <c r="C2354" s="4" t="s">
        <v>10</v>
      </c>
      <c r="D2354" s="4" t="s">
        <v>14</v>
      </c>
      <c r="E2354" s="4" t="s">
        <v>9</v>
      </c>
      <c r="F2354" s="4" t="s">
        <v>39</v>
      </c>
      <c r="G2354" s="4" t="s">
        <v>14</v>
      </c>
      <c r="H2354" s="4" t="s">
        <v>14</v>
      </c>
    </row>
    <row r="2355" spans="1:10">
      <c r="A2355" t="n">
        <v>22914</v>
      </c>
      <c r="B2355" s="34" t="n">
        <v>26</v>
      </c>
      <c r="C2355" s="7" t="n">
        <v>8</v>
      </c>
      <c r="D2355" s="7" t="n">
        <v>17</v>
      </c>
      <c r="E2355" s="7" t="n">
        <v>9361</v>
      </c>
      <c r="F2355" s="7" t="s">
        <v>267</v>
      </c>
      <c r="G2355" s="7" t="n">
        <v>2</v>
      </c>
      <c r="H2355" s="7" t="n">
        <v>0</v>
      </c>
    </row>
    <row r="2356" spans="1:10">
      <c r="A2356" t="s">
        <v>4</v>
      </c>
      <c r="B2356" s="4" t="s">
        <v>5</v>
      </c>
    </row>
    <row r="2357" spans="1:10">
      <c r="A2357" t="n">
        <v>22950</v>
      </c>
      <c r="B2357" s="29" t="n">
        <v>28</v>
      </c>
    </row>
    <row r="2358" spans="1:10">
      <c r="A2358" t="s">
        <v>4</v>
      </c>
      <c r="B2358" s="4" t="s">
        <v>5</v>
      </c>
      <c r="C2358" s="4" t="s">
        <v>14</v>
      </c>
      <c r="D2358" s="4" t="s">
        <v>10</v>
      </c>
      <c r="E2358" s="4" t="s">
        <v>6</v>
      </c>
    </row>
    <row r="2359" spans="1:10">
      <c r="A2359" t="n">
        <v>22951</v>
      </c>
      <c r="B2359" s="33" t="n">
        <v>51</v>
      </c>
      <c r="C2359" s="7" t="n">
        <v>4</v>
      </c>
      <c r="D2359" s="7" t="n">
        <v>0</v>
      </c>
      <c r="E2359" s="7" t="s">
        <v>220</v>
      </c>
    </row>
    <row r="2360" spans="1:10">
      <c r="A2360" t="s">
        <v>4</v>
      </c>
      <c r="B2360" s="4" t="s">
        <v>5</v>
      </c>
      <c r="C2360" s="4" t="s">
        <v>10</v>
      </c>
    </row>
    <row r="2361" spans="1:10">
      <c r="A2361" t="n">
        <v>22964</v>
      </c>
      <c r="B2361" s="25" t="n">
        <v>16</v>
      </c>
      <c r="C2361" s="7" t="n">
        <v>0</v>
      </c>
    </row>
    <row r="2362" spans="1:10">
      <c r="A2362" t="s">
        <v>4</v>
      </c>
      <c r="B2362" s="4" t="s">
        <v>5</v>
      </c>
      <c r="C2362" s="4" t="s">
        <v>10</v>
      </c>
      <c r="D2362" s="4" t="s">
        <v>14</v>
      </c>
      <c r="E2362" s="4" t="s">
        <v>9</v>
      </c>
      <c r="F2362" s="4" t="s">
        <v>39</v>
      </c>
      <c r="G2362" s="4" t="s">
        <v>14</v>
      </c>
      <c r="H2362" s="4" t="s">
        <v>14</v>
      </c>
    </row>
    <row r="2363" spans="1:10">
      <c r="A2363" t="n">
        <v>22967</v>
      </c>
      <c r="B2363" s="34" t="n">
        <v>26</v>
      </c>
      <c r="C2363" s="7" t="n">
        <v>0</v>
      </c>
      <c r="D2363" s="7" t="n">
        <v>17</v>
      </c>
      <c r="E2363" s="7" t="n">
        <v>52855</v>
      </c>
      <c r="F2363" s="7" t="s">
        <v>268</v>
      </c>
      <c r="G2363" s="7" t="n">
        <v>2</v>
      </c>
      <c r="H2363" s="7" t="n">
        <v>0</v>
      </c>
    </row>
    <row r="2364" spans="1:10">
      <c r="A2364" t="s">
        <v>4</v>
      </c>
      <c r="B2364" s="4" t="s">
        <v>5</v>
      </c>
    </row>
    <row r="2365" spans="1:10">
      <c r="A2365" t="n">
        <v>23038</v>
      </c>
      <c r="B2365" s="29" t="n">
        <v>28</v>
      </c>
    </row>
    <row r="2366" spans="1:10">
      <c r="A2366" t="s">
        <v>4</v>
      </c>
      <c r="B2366" s="4" t="s">
        <v>5</v>
      </c>
      <c r="C2366" s="4" t="s">
        <v>14</v>
      </c>
      <c r="D2366" s="16" t="s">
        <v>25</v>
      </c>
      <c r="E2366" s="4" t="s">
        <v>5</v>
      </c>
      <c r="F2366" s="4" t="s">
        <v>14</v>
      </c>
      <c r="G2366" s="4" t="s">
        <v>10</v>
      </c>
      <c r="H2366" s="16" t="s">
        <v>26</v>
      </c>
      <c r="I2366" s="4" t="s">
        <v>14</v>
      </c>
      <c r="J2366" s="4" t="s">
        <v>19</v>
      </c>
    </row>
    <row r="2367" spans="1:10">
      <c r="A2367" t="n">
        <v>23039</v>
      </c>
      <c r="B2367" s="11" t="n">
        <v>5</v>
      </c>
      <c r="C2367" s="7" t="n">
        <v>28</v>
      </c>
      <c r="D2367" s="16" t="s">
        <v>3</v>
      </c>
      <c r="E2367" s="50" t="n">
        <v>64</v>
      </c>
      <c r="F2367" s="7" t="n">
        <v>5</v>
      </c>
      <c r="G2367" s="7" t="n">
        <v>7</v>
      </c>
      <c r="H2367" s="16" t="s">
        <v>3</v>
      </c>
      <c r="I2367" s="7" t="n">
        <v>1</v>
      </c>
      <c r="J2367" s="12" t="n">
        <f t="normal" ca="1">A2379</f>
        <v>0</v>
      </c>
    </row>
    <row r="2368" spans="1:10">
      <c r="A2368" t="s">
        <v>4</v>
      </c>
      <c r="B2368" s="4" t="s">
        <v>5</v>
      </c>
      <c r="C2368" s="4" t="s">
        <v>14</v>
      </c>
      <c r="D2368" s="4" t="s">
        <v>10</v>
      </c>
      <c r="E2368" s="4" t="s">
        <v>6</v>
      </c>
    </row>
    <row r="2369" spans="1:10">
      <c r="A2369" t="n">
        <v>23050</v>
      </c>
      <c r="B2369" s="33" t="n">
        <v>51</v>
      </c>
      <c r="C2369" s="7" t="n">
        <v>4</v>
      </c>
      <c r="D2369" s="7" t="n">
        <v>7</v>
      </c>
      <c r="E2369" s="7" t="s">
        <v>67</v>
      </c>
    </row>
    <row r="2370" spans="1:10">
      <c r="A2370" t="s">
        <v>4</v>
      </c>
      <c r="B2370" s="4" t="s">
        <v>5</v>
      </c>
      <c r="C2370" s="4" t="s">
        <v>10</v>
      </c>
    </row>
    <row r="2371" spans="1:10">
      <c r="A2371" t="n">
        <v>23063</v>
      </c>
      <c r="B2371" s="25" t="n">
        <v>16</v>
      </c>
      <c r="C2371" s="7" t="n">
        <v>0</v>
      </c>
    </row>
    <row r="2372" spans="1:10">
      <c r="A2372" t="s">
        <v>4</v>
      </c>
      <c r="B2372" s="4" t="s">
        <v>5</v>
      </c>
      <c r="C2372" s="4" t="s">
        <v>10</v>
      </c>
      <c r="D2372" s="4" t="s">
        <v>14</v>
      </c>
      <c r="E2372" s="4" t="s">
        <v>9</v>
      </c>
      <c r="F2372" s="4" t="s">
        <v>39</v>
      </c>
      <c r="G2372" s="4" t="s">
        <v>14</v>
      </c>
      <c r="H2372" s="4" t="s">
        <v>14</v>
      </c>
    </row>
    <row r="2373" spans="1:10">
      <c r="A2373" t="n">
        <v>23066</v>
      </c>
      <c r="B2373" s="34" t="n">
        <v>26</v>
      </c>
      <c r="C2373" s="7" t="n">
        <v>7</v>
      </c>
      <c r="D2373" s="7" t="n">
        <v>17</v>
      </c>
      <c r="E2373" s="7" t="n">
        <v>4393</v>
      </c>
      <c r="F2373" s="7" t="s">
        <v>269</v>
      </c>
      <c r="G2373" s="7" t="n">
        <v>2</v>
      </c>
      <c r="H2373" s="7" t="n">
        <v>0</v>
      </c>
    </row>
    <row r="2374" spans="1:10">
      <c r="A2374" t="s">
        <v>4</v>
      </c>
      <c r="B2374" s="4" t="s">
        <v>5</v>
      </c>
    </row>
    <row r="2375" spans="1:10">
      <c r="A2375" t="n">
        <v>23113</v>
      </c>
      <c r="B2375" s="29" t="n">
        <v>28</v>
      </c>
    </row>
    <row r="2376" spans="1:10">
      <c r="A2376" t="s">
        <v>4</v>
      </c>
      <c r="B2376" s="4" t="s">
        <v>5</v>
      </c>
      <c r="C2376" s="4" t="s">
        <v>19</v>
      </c>
    </row>
    <row r="2377" spans="1:10">
      <c r="A2377" t="n">
        <v>23114</v>
      </c>
      <c r="B2377" s="20" t="n">
        <v>3</v>
      </c>
      <c r="C2377" s="12" t="n">
        <f t="normal" ca="1">A2389</f>
        <v>0</v>
      </c>
    </row>
    <row r="2378" spans="1:10">
      <c r="A2378" t="s">
        <v>4</v>
      </c>
      <c r="B2378" s="4" t="s">
        <v>5</v>
      </c>
      <c r="C2378" s="4" t="s">
        <v>14</v>
      </c>
      <c r="D2378" s="16" t="s">
        <v>25</v>
      </c>
      <c r="E2378" s="4" t="s">
        <v>5</v>
      </c>
      <c r="F2378" s="4" t="s">
        <v>14</v>
      </c>
      <c r="G2378" s="4" t="s">
        <v>10</v>
      </c>
      <c r="H2378" s="16" t="s">
        <v>26</v>
      </c>
      <c r="I2378" s="4" t="s">
        <v>14</v>
      </c>
      <c r="J2378" s="4" t="s">
        <v>19</v>
      </c>
    </row>
    <row r="2379" spans="1:10">
      <c r="A2379" t="n">
        <v>23119</v>
      </c>
      <c r="B2379" s="11" t="n">
        <v>5</v>
      </c>
      <c r="C2379" s="7" t="n">
        <v>28</v>
      </c>
      <c r="D2379" s="16" t="s">
        <v>3</v>
      </c>
      <c r="E2379" s="50" t="n">
        <v>64</v>
      </c>
      <c r="F2379" s="7" t="n">
        <v>5</v>
      </c>
      <c r="G2379" s="7" t="n">
        <v>5</v>
      </c>
      <c r="H2379" s="16" t="s">
        <v>3</v>
      </c>
      <c r="I2379" s="7" t="n">
        <v>1</v>
      </c>
      <c r="J2379" s="12" t="n">
        <f t="normal" ca="1">A2389</f>
        <v>0</v>
      </c>
    </row>
    <row r="2380" spans="1:10">
      <c r="A2380" t="s">
        <v>4</v>
      </c>
      <c r="B2380" s="4" t="s">
        <v>5</v>
      </c>
      <c r="C2380" s="4" t="s">
        <v>14</v>
      </c>
      <c r="D2380" s="4" t="s">
        <v>10</v>
      </c>
      <c r="E2380" s="4" t="s">
        <v>6</v>
      </c>
    </row>
    <row r="2381" spans="1:10">
      <c r="A2381" t="n">
        <v>23130</v>
      </c>
      <c r="B2381" s="33" t="n">
        <v>51</v>
      </c>
      <c r="C2381" s="7" t="n">
        <v>4</v>
      </c>
      <c r="D2381" s="7" t="n">
        <v>5</v>
      </c>
      <c r="E2381" s="7" t="s">
        <v>67</v>
      </c>
    </row>
    <row r="2382" spans="1:10">
      <c r="A2382" t="s">
        <v>4</v>
      </c>
      <c r="B2382" s="4" t="s">
        <v>5</v>
      </c>
      <c r="C2382" s="4" t="s">
        <v>10</v>
      </c>
    </row>
    <row r="2383" spans="1:10">
      <c r="A2383" t="n">
        <v>23143</v>
      </c>
      <c r="B2383" s="25" t="n">
        <v>16</v>
      </c>
      <c r="C2383" s="7" t="n">
        <v>0</v>
      </c>
    </row>
    <row r="2384" spans="1:10">
      <c r="A2384" t="s">
        <v>4</v>
      </c>
      <c r="B2384" s="4" t="s">
        <v>5</v>
      </c>
      <c r="C2384" s="4" t="s">
        <v>10</v>
      </c>
      <c r="D2384" s="4" t="s">
        <v>14</v>
      </c>
      <c r="E2384" s="4" t="s">
        <v>9</v>
      </c>
      <c r="F2384" s="4" t="s">
        <v>39</v>
      </c>
      <c r="G2384" s="4" t="s">
        <v>14</v>
      </c>
      <c r="H2384" s="4" t="s">
        <v>14</v>
      </c>
    </row>
    <row r="2385" spans="1:10">
      <c r="A2385" t="n">
        <v>23146</v>
      </c>
      <c r="B2385" s="34" t="n">
        <v>26</v>
      </c>
      <c r="C2385" s="7" t="n">
        <v>5</v>
      </c>
      <c r="D2385" s="7" t="n">
        <v>17</v>
      </c>
      <c r="E2385" s="7" t="n">
        <v>3383</v>
      </c>
      <c r="F2385" s="7" t="s">
        <v>270</v>
      </c>
      <c r="G2385" s="7" t="n">
        <v>2</v>
      </c>
      <c r="H2385" s="7" t="n">
        <v>0</v>
      </c>
    </row>
    <row r="2386" spans="1:10">
      <c r="A2386" t="s">
        <v>4</v>
      </c>
      <c r="B2386" s="4" t="s">
        <v>5</v>
      </c>
    </row>
    <row r="2387" spans="1:10">
      <c r="A2387" t="n">
        <v>23201</v>
      </c>
      <c r="B2387" s="29" t="n">
        <v>28</v>
      </c>
    </row>
    <row r="2388" spans="1:10">
      <c r="A2388" t="s">
        <v>4</v>
      </c>
      <c r="B2388" s="4" t="s">
        <v>5</v>
      </c>
      <c r="C2388" s="4" t="s">
        <v>10</v>
      </c>
      <c r="D2388" s="4" t="s">
        <v>14</v>
      </c>
    </row>
    <row r="2389" spans="1:10">
      <c r="A2389" t="n">
        <v>23202</v>
      </c>
      <c r="B2389" s="35" t="n">
        <v>89</v>
      </c>
      <c r="C2389" s="7" t="n">
        <v>65533</v>
      </c>
      <c r="D2389" s="7" t="n">
        <v>1</v>
      </c>
    </row>
    <row r="2390" spans="1:10">
      <c r="A2390" t="s">
        <v>4</v>
      </c>
      <c r="B2390" s="4" t="s">
        <v>5</v>
      </c>
      <c r="C2390" s="4" t="s">
        <v>14</v>
      </c>
      <c r="D2390" s="4" t="s">
        <v>10</v>
      </c>
      <c r="E2390" s="4" t="s">
        <v>20</v>
      </c>
    </row>
    <row r="2391" spans="1:10">
      <c r="A2391" t="n">
        <v>23206</v>
      </c>
      <c r="B2391" s="36" t="n">
        <v>58</v>
      </c>
      <c r="C2391" s="7" t="n">
        <v>101</v>
      </c>
      <c r="D2391" s="7" t="n">
        <v>300</v>
      </c>
      <c r="E2391" s="7" t="n">
        <v>1</v>
      </c>
    </row>
    <row r="2392" spans="1:10">
      <c r="A2392" t="s">
        <v>4</v>
      </c>
      <c r="B2392" s="4" t="s">
        <v>5</v>
      </c>
      <c r="C2392" s="4" t="s">
        <v>14</v>
      </c>
      <c r="D2392" s="4" t="s">
        <v>10</v>
      </c>
    </row>
    <row r="2393" spans="1:10">
      <c r="A2393" t="n">
        <v>23214</v>
      </c>
      <c r="B2393" s="36" t="n">
        <v>58</v>
      </c>
      <c r="C2393" s="7" t="n">
        <v>254</v>
      </c>
      <c r="D2393" s="7" t="n">
        <v>0</v>
      </c>
    </row>
    <row r="2394" spans="1:10">
      <c r="A2394" t="s">
        <v>4</v>
      </c>
      <c r="B2394" s="4" t="s">
        <v>5</v>
      </c>
      <c r="C2394" s="4" t="s">
        <v>10</v>
      </c>
      <c r="D2394" s="4" t="s">
        <v>20</v>
      </c>
      <c r="E2394" s="4" t="s">
        <v>20</v>
      </c>
      <c r="F2394" s="4" t="s">
        <v>20</v>
      </c>
      <c r="G2394" s="4" t="s">
        <v>20</v>
      </c>
    </row>
    <row r="2395" spans="1:10">
      <c r="A2395" t="n">
        <v>23218</v>
      </c>
      <c r="B2395" s="40" t="n">
        <v>46</v>
      </c>
      <c r="C2395" s="7" t="n">
        <v>7049</v>
      </c>
      <c r="D2395" s="7" t="n">
        <v>-4.55000019073486</v>
      </c>
      <c r="E2395" s="7" t="n">
        <v>1</v>
      </c>
      <c r="F2395" s="7" t="n">
        <v>-22.3999996185303</v>
      </c>
      <c r="G2395" s="7" t="n">
        <v>270</v>
      </c>
    </row>
    <row r="2396" spans="1:10">
      <c r="A2396" t="s">
        <v>4</v>
      </c>
      <c r="B2396" s="4" t="s">
        <v>5</v>
      </c>
      <c r="C2396" s="4" t="s">
        <v>10</v>
      </c>
      <c r="D2396" s="4" t="s">
        <v>20</v>
      </c>
      <c r="E2396" s="4" t="s">
        <v>20</v>
      </c>
      <c r="F2396" s="4" t="s">
        <v>20</v>
      </c>
      <c r="G2396" s="4" t="s">
        <v>20</v>
      </c>
    </row>
    <row r="2397" spans="1:10">
      <c r="A2397" t="n">
        <v>23237</v>
      </c>
      <c r="B2397" s="40" t="n">
        <v>46</v>
      </c>
      <c r="C2397" s="7" t="n">
        <v>1629</v>
      </c>
      <c r="D2397" s="7" t="n">
        <v>-4.90000009536743</v>
      </c>
      <c r="E2397" s="7" t="n">
        <v>1</v>
      </c>
      <c r="F2397" s="7" t="n">
        <v>-21.2999992370605</v>
      </c>
      <c r="G2397" s="7" t="n">
        <v>270</v>
      </c>
    </row>
    <row r="2398" spans="1:10">
      <c r="A2398" t="s">
        <v>4</v>
      </c>
      <c r="B2398" s="4" t="s">
        <v>5</v>
      </c>
      <c r="C2398" s="4" t="s">
        <v>14</v>
      </c>
      <c r="D2398" s="4" t="s">
        <v>14</v>
      </c>
      <c r="E2398" s="4" t="s">
        <v>20</v>
      </c>
      <c r="F2398" s="4" t="s">
        <v>20</v>
      </c>
      <c r="G2398" s="4" t="s">
        <v>20</v>
      </c>
      <c r="H2398" s="4" t="s">
        <v>10</v>
      </c>
    </row>
    <row r="2399" spans="1:10">
      <c r="A2399" t="n">
        <v>23256</v>
      </c>
      <c r="B2399" s="59" t="n">
        <v>45</v>
      </c>
      <c r="C2399" s="7" t="n">
        <v>2</v>
      </c>
      <c r="D2399" s="7" t="n">
        <v>3</v>
      </c>
      <c r="E2399" s="7" t="n">
        <v>-4.80999994277954</v>
      </c>
      <c r="F2399" s="7" t="n">
        <v>2.40000009536743</v>
      </c>
      <c r="G2399" s="7" t="n">
        <v>-22.3299999237061</v>
      </c>
      <c r="H2399" s="7" t="n">
        <v>0</v>
      </c>
    </row>
    <row r="2400" spans="1:10">
      <c r="A2400" t="s">
        <v>4</v>
      </c>
      <c r="B2400" s="4" t="s">
        <v>5</v>
      </c>
      <c r="C2400" s="4" t="s">
        <v>14</v>
      </c>
      <c r="D2400" s="4" t="s">
        <v>14</v>
      </c>
      <c r="E2400" s="4" t="s">
        <v>20</v>
      </c>
      <c r="F2400" s="4" t="s">
        <v>20</v>
      </c>
      <c r="G2400" s="4" t="s">
        <v>20</v>
      </c>
      <c r="H2400" s="4" t="s">
        <v>10</v>
      </c>
      <c r="I2400" s="4" t="s">
        <v>14</v>
      </c>
    </row>
    <row r="2401" spans="1:9">
      <c r="A2401" t="n">
        <v>23273</v>
      </c>
      <c r="B2401" s="59" t="n">
        <v>45</v>
      </c>
      <c r="C2401" s="7" t="n">
        <v>4</v>
      </c>
      <c r="D2401" s="7" t="n">
        <v>3</v>
      </c>
      <c r="E2401" s="7" t="n">
        <v>8.60999965667725</v>
      </c>
      <c r="F2401" s="7" t="n">
        <v>213.039993286133</v>
      </c>
      <c r="G2401" s="7" t="n">
        <v>14</v>
      </c>
      <c r="H2401" s="7" t="n">
        <v>0</v>
      </c>
      <c r="I2401" s="7" t="n">
        <v>0</v>
      </c>
    </row>
    <row r="2402" spans="1:9">
      <c r="A2402" t="s">
        <v>4</v>
      </c>
      <c r="B2402" s="4" t="s">
        <v>5</v>
      </c>
      <c r="C2402" s="4" t="s">
        <v>14</v>
      </c>
      <c r="D2402" s="4" t="s">
        <v>14</v>
      </c>
      <c r="E2402" s="4" t="s">
        <v>20</v>
      </c>
      <c r="F2402" s="4" t="s">
        <v>10</v>
      </c>
    </row>
    <row r="2403" spans="1:9">
      <c r="A2403" t="n">
        <v>23291</v>
      </c>
      <c r="B2403" s="59" t="n">
        <v>45</v>
      </c>
      <c r="C2403" s="7" t="n">
        <v>5</v>
      </c>
      <c r="D2403" s="7" t="n">
        <v>3</v>
      </c>
      <c r="E2403" s="7" t="n">
        <v>1.5</v>
      </c>
      <c r="F2403" s="7" t="n">
        <v>0</v>
      </c>
    </row>
    <row r="2404" spans="1:9">
      <c r="A2404" t="s">
        <v>4</v>
      </c>
      <c r="B2404" s="4" t="s">
        <v>5</v>
      </c>
      <c r="C2404" s="4" t="s">
        <v>14</v>
      </c>
      <c r="D2404" s="4" t="s">
        <v>14</v>
      </c>
      <c r="E2404" s="4" t="s">
        <v>20</v>
      </c>
      <c r="F2404" s="4" t="s">
        <v>10</v>
      </c>
    </row>
    <row r="2405" spans="1:9">
      <c r="A2405" t="n">
        <v>23300</v>
      </c>
      <c r="B2405" s="59" t="n">
        <v>45</v>
      </c>
      <c r="C2405" s="7" t="n">
        <v>11</v>
      </c>
      <c r="D2405" s="7" t="n">
        <v>3</v>
      </c>
      <c r="E2405" s="7" t="n">
        <v>31.7000007629395</v>
      </c>
      <c r="F2405" s="7" t="n">
        <v>0</v>
      </c>
    </row>
    <row r="2406" spans="1:9">
      <c r="A2406" t="s">
        <v>4</v>
      </c>
      <c r="B2406" s="4" t="s">
        <v>5</v>
      </c>
      <c r="C2406" s="4" t="s">
        <v>14</v>
      </c>
      <c r="D2406" s="4" t="s">
        <v>14</v>
      </c>
      <c r="E2406" s="4" t="s">
        <v>20</v>
      </c>
      <c r="F2406" s="4" t="s">
        <v>20</v>
      </c>
      <c r="G2406" s="4" t="s">
        <v>20</v>
      </c>
      <c r="H2406" s="4" t="s">
        <v>10</v>
      </c>
    </row>
    <row r="2407" spans="1:9">
      <c r="A2407" t="n">
        <v>23309</v>
      </c>
      <c r="B2407" s="59" t="n">
        <v>45</v>
      </c>
      <c r="C2407" s="7" t="n">
        <v>2</v>
      </c>
      <c r="D2407" s="7" t="n">
        <v>3</v>
      </c>
      <c r="E2407" s="7" t="n">
        <v>-4.80999994277954</v>
      </c>
      <c r="F2407" s="7" t="n">
        <v>2.40000009536743</v>
      </c>
      <c r="G2407" s="7" t="n">
        <v>-22.3299999237061</v>
      </c>
      <c r="H2407" s="7" t="n">
        <v>1000</v>
      </c>
    </row>
    <row r="2408" spans="1:9">
      <c r="A2408" t="s">
        <v>4</v>
      </c>
      <c r="B2408" s="4" t="s">
        <v>5</v>
      </c>
      <c r="C2408" s="4" t="s">
        <v>14</v>
      </c>
      <c r="D2408" s="4" t="s">
        <v>14</v>
      </c>
      <c r="E2408" s="4" t="s">
        <v>20</v>
      </c>
      <c r="F2408" s="4" t="s">
        <v>20</v>
      </c>
      <c r="G2408" s="4" t="s">
        <v>20</v>
      </c>
      <c r="H2408" s="4" t="s">
        <v>10</v>
      </c>
      <c r="I2408" s="4" t="s">
        <v>14</v>
      </c>
    </row>
    <row r="2409" spans="1:9">
      <c r="A2409" t="n">
        <v>23326</v>
      </c>
      <c r="B2409" s="59" t="n">
        <v>45</v>
      </c>
      <c r="C2409" s="7" t="n">
        <v>4</v>
      </c>
      <c r="D2409" s="7" t="n">
        <v>3</v>
      </c>
      <c r="E2409" s="7" t="n">
        <v>8.60999965667725</v>
      </c>
      <c r="F2409" s="7" t="n">
        <v>205.169998168945</v>
      </c>
      <c r="G2409" s="7" t="n">
        <v>14</v>
      </c>
      <c r="H2409" s="7" t="n">
        <v>1000</v>
      </c>
      <c r="I2409" s="7" t="n">
        <v>1</v>
      </c>
    </row>
    <row r="2410" spans="1:9">
      <c r="A2410" t="s">
        <v>4</v>
      </c>
      <c r="B2410" s="4" t="s">
        <v>5</v>
      </c>
      <c r="C2410" s="4" t="s">
        <v>14</v>
      </c>
      <c r="D2410" s="4" t="s">
        <v>14</v>
      </c>
      <c r="E2410" s="4" t="s">
        <v>20</v>
      </c>
      <c r="F2410" s="4" t="s">
        <v>10</v>
      </c>
    </row>
    <row r="2411" spans="1:9">
      <c r="A2411" t="n">
        <v>23344</v>
      </c>
      <c r="B2411" s="59" t="n">
        <v>45</v>
      </c>
      <c r="C2411" s="7" t="n">
        <v>5</v>
      </c>
      <c r="D2411" s="7" t="n">
        <v>3</v>
      </c>
      <c r="E2411" s="7" t="n">
        <v>1.29999995231628</v>
      </c>
      <c r="F2411" s="7" t="n">
        <v>1000</v>
      </c>
    </row>
    <row r="2412" spans="1:9">
      <c r="A2412" t="s">
        <v>4</v>
      </c>
      <c r="B2412" s="4" t="s">
        <v>5</v>
      </c>
      <c r="C2412" s="4" t="s">
        <v>14</v>
      </c>
      <c r="D2412" s="4" t="s">
        <v>14</v>
      </c>
      <c r="E2412" s="4" t="s">
        <v>20</v>
      </c>
      <c r="F2412" s="4" t="s">
        <v>10</v>
      </c>
    </row>
    <row r="2413" spans="1:9">
      <c r="A2413" t="n">
        <v>23353</v>
      </c>
      <c r="B2413" s="59" t="n">
        <v>45</v>
      </c>
      <c r="C2413" s="7" t="n">
        <v>11</v>
      </c>
      <c r="D2413" s="7" t="n">
        <v>3</v>
      </c>
      <c r="E2413" s="7" t="n">
        <v>31.7000007629395</v>
      </c>
      <c r="F2413" s="7" t="n">
        <v>1000</v>
      </c>
    </row>
    <row r="2414" spans="1:9">
      <c r="A2414" t="s">
        <v>4</v>
      </c>
      <c r="B2414" s="4" t="s">
        <v>5</v>
      </c>
      <c r="C2414" s="4" t="s">
        <v>14</v>
      </c>
      <c r="D2414" s="4" t="s">
        <v>10</v>
      </c>
    </row>
    <row r="2415" spans="1:9">
      <c r="A2415" t="n">
        <v>23362</v>
      </c>
      <c r="B2415" s="36" t="n">
        <v>58</v>
      </c>
      <c r="C2415" s="7" t="n">
        <v>255</v>
      </c>
      <c r="D2415" s="7" t="n">
        <v>0</v>
      </c>
    </row>
    <row r="2416" spans="1:9">
      <c r="A2416" t="s">
        <v>4</v>
      </c>
      <c r="B2416" s="4" t="s">
        <v>5</v>
      </c>
      <c r="C2416" s="4" t="s">
        <v>10</v>
      </c>
      <c r="D2416" s="4" t="s">
        <v>20</v>
      </c>
      <c r="E2416" s="4" t="s">
        <v>20</v>
      </c>
      <c r="F2416" s="4" t="s">
        <v>20</v>
      </c>
      <c r="G2416" s="4" t="s">
        <v>10</v>
      </c>
      <c r="H2416" s="4" t="s">
        <v>10</v>
      </c>
    </row>
    <row r="2417" spans="1:9">
      <c r="A2417" t="n">
        <v>23366</v>
      </c>
      <c r="B2417" s="68" t="n">
        <v>60</v>
      </c>
      <c r="C2417" s="7" t="n">
        <v>7049</v>
      </c>
      <c r="D2417" s="7" t="n">
        <v>0</v>
      </c>
      <c r="E2417" s="7" t="n">
        <v>10</v>
      </c>
      <c r="F2417" s="7" t="n">
        <v>0</v>
      </c>
      <c r="G2417" s="7" t="n">
        <v>500</v>
      </c>
      <c r="H2417" s="7" t="n">
        <v>0</v>
      </c>
    </row>
    <row r="2418" spans="1:9">
      <c r="A2418" t="s">
        <v>4</v>
      </c>
      <c r="B2418" s="4" t="s">
        <v>5</v>
      </c>
      <c r="C2418" s="4" t="s">
        <v>14</v>
      </c>
      <c r="D2418" s="4" t="s">
        <v>10</v>
      </c>
      <c r="E2418" s="4" t="s">
        <v>6</v>
      </c>
    </row>
    <row r="2419" spans="1:9">
      <c r="A2419" t="n">
        <v>23385</v>
      </c>
      <c r="B2419" s="33" t="n">
        <v>51</v>
      </c>
      <c r="C2419" s="7" t="n">
        <v>4</v>
      </c>
      <c r="D2419" s="7" t="n">
        <v>7049</v>
      </c>
      <c r="E2419" s="7" t="s">
        <v>243</v>
      </c>
    </row>
    <row r="2420" spans="1:9">
      <c r="A2420" t="s">
        <v>4</v>
      </c>
      <c r="B2420" s="4" t="s">
        <v>5</v>
      </c>
      <c r="C2420" s="4" t="s">
        <v>10</v>
      </c>
    </row>
    <row r="2421" spans="1:9">
      <c r="A2421" t="n">
        <v>23398</v>
      </c>
      <c r="B2421" s="25" t="n">
        <v>16</v>
      </c>
      <c r="C2421" s="7" t="n">
        <v>0</v>
      </c>
    </row>
    <row r="2422" spans="1:9">
      <c r="A2422" t="s">
        <v>4</v>
      </c>
      <c r="B2422" s="4" t="s">
        <v>5</v>
      </c>
      <c r="C2422" s="4" t="s">
        <v>10</v>
      </c>
      <c r="D2422" s="4" t="s">
        <v>14</v>
      </c>
      <c r="E2422" s="4" t="s">
        <v>9</v>
      </c>
      <c r="F2422" s="4" t="s">
        <v>39</v>
      </c>
      <c r="G2422" s="4" t="s">
        <v>14</v>
      </c>
      <c r="H2422" s="4" t="s">
        <v>14</v>
      </c>
    </row>
    <row r="2423" spans="1:9">
      <c r="A2423" t="n">
        <v>23401</v>
      </c>
      <c r="B2423" s="34" t="n">
        <v>26</v>
      </c>
      <c r="C2423" s="7" t="n">
        <v>7049</v>
      </c>
      <c r="D2423" s="7" t="n">
        <v>17</v>
      </c>
      <c r="E2423" s="7" t="n">
        <v>45305</v>
      </c>
      <c r="F2423" s="7" t="s">
        <v>271</v>
      </c>
      <c r="G2423" s="7" t="n">
        <v>2</v>
      </c>
      <c r="H2423" s="7" t="n">
        <v>0</v>
      </c>
    </row>
    <row r="2424" spans="1:9">
      <c r="A2424" t="s">
        <v>4</v>
      </c>
      <c r="B2424" s="4" t="s">
        <v>5</v>
      </c>
    </row>
    <row r="2425" spans="1:9">
      <c r="A2425" t="n">
        <v>23433</v>
      </c>
      <c r="B2425" s="29" t="n">
        <v>28</v>
      </c>
    </row>
    <row r="2426" spans="1:9">
      <c r="A2426" t="s">
        <v>4</v>
      </c>
      <c r="B2426" s="4" t="s">
        <v>5</v>
      </c>
      <c r="C2426" s="4" t="s">
        <v>14</v>
      </c>
      <c r="D2426" s="4" t="s">
        <v>10</v>
      </c>
      <c r="E2426" s="4" t="s">
        <v>6</v>
      </c>
    </row>
    <row r="2427" spans="1:9">
      <c r="A2427" t="n">
        <v>23434</v>
      </c>
      <c r="B2427" s="33" t="n">
        <v>51</v>
      </c>
      <c r="C2427" s="7" t="n">
        <v>4</v>
      </c>
      <c r="D2427" s="7" t="n">
        <v>1629</v>
      </c>
      <c r="E2427" s="7" t="s">
        <v>183</v>
      </c>
    </row>
    <row r="2428" spans="1:9">
      <c r="A2428" t="s">
        <v>4</v>
      </c>
      <c r="B2428" s="4" t="s">
        <v>5</v>
      </c>
      <c r="C2428" s="4" t="s">
        <v>10</v>
      </c>
    </row>
    <row r="2429" spans="1:9">
      <c r="A2429" t="n">
        <v>23448</v>
      </c>
      <c r="B2429" s="25" t="n">
        <v>16</v>
      </c>
      <c r="C2429" s="7" t="n">
        <v>0</v>
      </c>
    </row>
    <row r="2430" spans="1:9">
      <c r="A2430" t="s">
        <v>4</v>
      </c>
      <c r="B2430" s="4" t="s">
        <v>5</v>
      </c>
      <c r="C2430" s="4" t="s">
        <v>10</v>
      </c>
      <c r="D2430" s="4" t="s">
        <v>14</v>
      </c>
      <c r="E2430" s="4" t="s">
        <v>9</v>
      </c>
      <c r="F2430" s="4" t="s">
        <v>39</v>
      </c>
      <c r="G2430" s="4" t="s">
        <v>14</v>
      </c>
      <c r="H2430" s="4" t="s">
        <v>14</v>
      </c>
    </row>
    <row r="2431" spans="1:9">
      <c r="A2431" t="n">
        <v>23451</v>
      </c>
      <c r="B2431" s="34" t="n">
        <v>26</v>
      </c>
      <c r="C2431" s="7" t="n">
        <v>1629</v>
      </c>
      <c r="D2431" s="7" t="n">
        <v>17</v>
      </c>
      <c r="E2431" s="7" t="n">
        <v>62889</v>
      </c>
      <c r="F2431" s="7" t="s">
        <v>272</v>
      </c>
      <c r="G2431" s="7" t="n">
        <v>2</v>
      </c>
      <c r="H2431" s="7" t="n">
        <v>0</v>
      </c>
    </row>
    <row r="2432" spans="1:9">
      <c r="A2432" t="s">
        <v>4</v>
      </c>
      <c r="B2432" s="4" t="s">
        <v>5</v>
      </c>
    </row>
    <row r="2433" spans="1:8">
      <c r="A2433" t="n">
        <v>23501</v>
      </c>
      <c r="B2433" s="29" t="n">
        <v>28</v>
      </c>
    </row>
    <row r="2434" spans="1:8">
      <c r="A2434" t="s">
        <v>4</v>
      </c>
      <c r="B2434" s="4" t="s">
        <v>5</v>
      </c>
      <c r="C2434" s="4" t="s">
        <v>10</v>
      </c>
    </row>
    <row r="2435" spans="1:8">
      <c r="A2435" t="n">
        <v>23502</v>
      </c>
      <c r="B2435" s="25" t="n">
        <v>16</v>
      </c>
      <c r="C2435" s="7" t="n">
        <v>300</v>
      </c>
    </row>
    <row r="2436" spans="1:8">
      <c r="A2436" t="s">
        <v>4</v>
      </c>
      <c r="B2436" s="4" t="s">
        <v>5</v>
      </c>
      <c r="C2436" s="4" t="s">
        <v>14</v>
      </c>
      <c r="D2436" s="4" t="s">
        <v>20</v>
      </c>
      <c r="E2436" s="4" t="s">
        <v>20</v>
      </c>
      <c r="F2436" s="4" t="s">
        <v>20</v>
      </c>
    </row>
    <row r="2437" spans="1:8">
      <c r="A2437" t="n">
        <v>23505</v>
      </c>
      <c r="B2437" s="59" t="n">
        <v>45</v>
      </c>
      <c r="C2437" s="7" t="n">
        <v>9</v>
      </c>
      <c r="D2437" s="7" t="n">
        <v>0.0500000007450581</v>
      </c>
      <c r="E2437" s="7" t="n">
        <v>0.0500000007450581</v>
      </c>
      <c r="F2437" s="7" t="n">
        <v>0.200000002980232</v>
      </c>
    </row>
    <row r="2438" spans="1:8">
      <c r="A2438" t="s">
        <v>4</v>
      </c>
      <c r="B2438" s="4" t="s">
        <v>5</v>
      </c>
      <c r="C2438" s="4" t="s">
        <v>14</v>
      </c>
      <c r="D2438" s="4" t="s">
        <v>10</v>
      </c>
      <c r="E2438" s="4" t="s">
        <v>6</v>
      </c>
    </row>
    <row r="2439" spans="1:8">
      <c r="A2439" t="n">
        <v>23519</v>
      </c>
      <c r="B2439" s="33" t="n">
        <v>51</v>
      </c>
      <c r="C2439" s="7" t="n">
        <v>4</v>
      </c>
      <c r="D2439" s="7" t="n">
        <v>1629</v>
      </c>
      <c r="E2439" s="7" t="s">
        <v>67</v>
      </c>
    </row>
    <row r="2440" spans="1:8">
      <c r="A2440" t="s">
        <v>4</v>
      </c>
      <c r="B2440" s="4" t="s">
        <v>5</v>
      </c>
      <c r="C2440" s="4" t="s">
        <v>10</v>
      </c>
    </row>
    <row r="2441" spans="1:8">
      <c r="A2441" t="n">
        <v>23532</v>
      </c>
      <c r="B2441" s="25" t="n">
        <v>16</v>
      </c>
      <c r="C2441" s="7" t="n">
        <v>0</v>
      </c>
    </row>
    <row r="2442" spans="1:8">
      <c r="A2442" t="s">
        <v>4</v>
      </c>
      <c r="B2442" s="4" t="s">
        <v>5</v>
      </c>
      <c r="C2442" s="4" t="s">
        <v>10</v>
      </c>
      <c r="D2442" s="4" t="s">
        <v>14</v>
      </c>
      <c r="E2442" s="4" t="s">
        <v>9</v>
      </c>
      <c r="F2442" s="4" t="s">
        <v>39</v>
      </c>
      <c r="G2442" s="4" t="s">
        <v>14</v>
      </c>
      <c r="H2442" s="4" t="s">
        <v>14</v>
      </c>
    </row>
    <row r="2443" spans="1:8">
      <c r="A2443" t="n">
        <v>23535</v>
      </c>
      <c r="B2443" s="34" t="n">
        <v>26</v>
      </c>
      <c r="C2443" s="7" t="n">
        <v>1629</v>
      </c>
      <c r="D2443" s="7" t="n">
        <v>17</v>
      </c>
      <c r="E2443" s="7" t="n">
        <v>62890</v>
      </c>
      <c r="F2443" s="7" t="s">
        <v>273</v>
      </c>
      <c r="G2443" s="7" t="n">
        <v>2</v>
      </c>
      <c r="H2443" s="7" t="n">
        <v>0</v>
      </c>
    </row>
    <row r="2444" spans="1:8">
      <c r="A2444" t="s">
        <v>4</v>
      </c>
      <c r="B2444" s="4" t="s">
        <v>5</v>
      </c>
    </row>
    <row r="2445" spans="1:8">
      <c r="A2445" t="n">
        <v>23575</v>
      </c>
      <c r="B2445" s="29" t="n">
        <v>28</v>
      </c>
    </row>
    <row r="2446" spans="1:8">
      <c r="A2446" t="s">
        <v>4</v>
      </c>
      <c r="B2446" s="4" t="s">
        <v>5</v>
      </c>
      <c r="C2446" s="4" t="s">
        <v>10</v>
      </c>
    </row>
    <row r="2447" spans="1:8">
      <c r="A2447" t="n">
        <v>23576</v>
      </c>
      <c r="B2447" s="25" t="n">
        <v>16</v>
      </c>
      <c r="C2447" s="7" t="n">
        <v>300</v>
      </c>
    </row>
    <row r="2448" spans="1:8">
      <c r="A2448" t="s">
        <v>4</v>
      </c>
      <c r="B2448" s="4" t="s">
        <v>5</v>
      </c>
      <c r="C2448" s="4" t="s">
        <v>14</v>
      </c>
      <c r="D2448" s="4" t="s">
        <v>20</v>
      </c>
      <c r="E2448" s="4" t="s">
        <v>20</v>
      </c>
      <c r="F2448" s="4" t="s">
        <v>20</v>
      </c>
    </row>
    <row r="2449" spans="1:8">
      <c r="A2449" t="n">
        <v>23579</v>
      </c>
      <c r="B2449" s="59" t="n">
        <v>45</v>
      </c>
      <c r="C2449" s="7" t="n">
        <v>9</v>
      </c>
      <c r="D2449" s="7" t="n">
        <v>0.0500000007450581</v>
      </c>
      <c r="E2449" s="7" t="n">
        <v>0.0500000007450581</v>
      </c>
      <c r="F2449" s="7" t="n">
        <v>0.200000002980232</v>
      </c>
    </row>
    <row r="2450" spans="1:8">
      <c r="A2450" t="s">
        <v>4</v>
      </c>
      <c r="B2450" s="4" t="s">
        <v>5</v>
      </c>
      <c r="C2450" s="4" t="s">
        <v>14</v>
      </c>
      <c r="D2450" s="4" t="s">
        <v>10</v>
      </c>
      <c r="E2450" s="4" t="s">
        <v>6</v>
      </c>
    </row>
    <row r="2451" spans="1:8">
      <c r="A2451" t="n">
        <v>23593</v>
      </c>
      <c r="B2451" s="33" t="n">
        <v>51</v>
      </c>
      <c r="C2451" s="7" t="n">
        <v>4</v>
      </c>
      <c r="D2451" s="7" t="n">
        <v>1629</v>
      </c>
      <c r="E2451" s="7" t="s">
        <v>67</v>
      </c>
    </row>
    <row r="2452" spans="1:8">
      <c r="A2452" t="s">
        <v>4</v>
      </c>
      <c r="B2452" s="4" t="s">
        <v>5</v>
      </c>
      <c r="C2452" s="4" t="s">
        <v>10</v>
      </c>
    </row>
    <row r="2453" spans="1:8">
      <c r="A2453" t="n">
        <v>23606</v>
      </c>
      <c r="B2453" s="25" t="n">
        <v>16</v>
      </c>
      <c r="C2453" s="7" t="n">
        <v>0</v>
      </c>
    </row>
    <row r="2454" spans="1:8">
      <c r="A2454" t="s">
        <v>4</v>
      </c>
      <c r="B2454" s="4" t="s">
        <v>5</v>
      </c>
      <c r="C2454" s="4" t="s">
        <v>10</v>
      </c>
      <c r="D2454" s="4" t="s">
        <v>14</v>
      </c>
      <c r="E2454" s="4" t="s">
        <v>9</v>
      </c>
      <c r="F2454" s="4" t="s">
        <v>39</v>
      </c>
      <c r="G2454" s="4" t="s">
        <v>14</v>
      </c>
      <c r="H2454" s="4" t="s">
        <v>14</v>
      </c>
    </row>
    <row r="2455" spans="1:8">
      <c r="A2455" t="n">
        <v>23609</v>
      </c>
      <c r="B2455" s="34" t="n">
        <v>26</v>
      </c>
      <c r="C2455" s="7" t="n">
        <v>1629</v>
      </c>
      <c r="D2455" s="7" t="n">
        <v>17</v>
      </c>
      <c r="E2455" s="7" t="n">
        <v>62891</v>
      </c>
      <c r="F2455" s="7" t="s">
        <v>274</v>
      </c>
      <c r="G2455" s="7" t="n">
        <v>2</v>
      </c>
      <c r="H2455" s="7" t="n">
        <v>0</v>
      </c>
    </row>
    <row r="2456" spans="1:8">
      <c r="A2456" t="s">
        <v>4</v>
      </c>
      <c r="B2456" s="4" t="s">
        <v>5</v>
      </c>
    </row>
    <row r="2457" spans="1:8">
      <c r="A2457" t="n">
        <v>23671</v>
      </c>
      <c r="B2457" s="29" t="n">
        <v>28</v>
      </c>
    </row>
    <row r="2458" spans="1:8">
      <c r="A2458" t="s">
        <v>4</v>
      </c>
      <c r="B2458" s="4" t="s">
        <v>5</v>
      </c>
      <c r="C2458" s="4" t="s">
        <v>10</v>
      </c>
      <c r="D2458" s="4" t="s">
        <v>14</v>
      </c>
    </row>
    <row r="2459" spans="1:8">
      <c r="A2459" t="n">
        <v>23672</v>
      </c>
      <c r="B2459" s="35" t="n">
        <v>89</v>
      </c>
      <c r="C2459" s="7" t="n">
        <v>65533</v>
      </c>
      <c r="D2459" s="7" t="n">
        <v>1</v>
      </c>
    </row>
    <row r="2460" spans="1:8">
      <c r="A2460" t="s">
        <v>4</v>
      </c>
      <c r="B2460" s="4" t="s">
        <v>5</v>
      </c>
      <c r="C2460" s="4" t="s">
        <v>14</v>
      </c>
      <c r="D2460" s="4" t="s">
        <v>10</v>
      </c>
      <c r="E2460" s="4" t="s">
        <v>20</v>
      </c>
    </row>
    <row r="2461" spans="1:8">
      <c r="A2461" t="n">
        <v>23676</v>
      </c>
      <c r="B2461" s="36" t="n">
        <v>58</v>
      </c>
      <c r="C2461" s="7" t="n">
        <v>101</v>
      </c>
      <c r="D2461" s="7" t="n">
        <v>300</v>
      </c>
      <c r="E2461" s="7" t="n">
        <v>1</v>
      </c>
    </row>
    <row r="2462" spans="1:8">
      <c r="A2462" t="s">
        <v>4</v>
      </c>
      <c r="B2462" s="4" t="s">
        <v>5</v>
      </c>
      <c r="C2462" s="4" t="s">
        <v>14</v>
      </c>
      <c r="D2462" s="4" t="s">
        <v>10</v>
      </c>
    </row>
    <row r="2463" spans="1:8">
      <c r="A2463" t="n">
        <v>23684</v>
      </c>
      <c r="B2463" s="36" t="n">
        <v>58</v>
      </c>
      <c r="C2463" s="7" t="n">
        <v>254</v>
      </c>
      <c r="D2463" s="7" t="n">
        <v>0</v>
      </c>
    </row>
    <row r="2464" spans="1:8">
      <c r="A2464" t="s">
        <v>4</v>
      </c>
      <c r="B2464" s="4" t="s">
        <v>5</v>
      </c>
      <c r="C2464" s="4" t="s">
        <v>10</v>
      </c>
      <c r="D2464" s="4" t="s">
        <v>20</v>
      </c>
      <c r="E2464" s="4" t="s">
        <v>20</v>
      </c>
      <c r="F2464" s="4" t="s">
        <v>20</v>
      </c>
      <c r="G2464" s="4" t="s">
        <v>20</v>
      </c>
    </row>
    <row r="2465" spans="1:8">
      <c r="A2465" t="n">
        <v>23688</v>
      </c>
      <c r="B2465" s="40" t="n">
        <v>46</v>
      </c>
      <c r="C2465" s="7" t="n">
        <v>0</v>
      </c>
      <c r="D2465" s="7" t="n">
        <v>-9.39999961853027</v>
      </c>
      <c r="E2465" s="7" t="n">
        <v>1</v>
      </c>
      <c r="F2465" s="7" t="n">
        <v>-21.5499992370605</v>
      </c>
      <c r="G2465" s="7" t="n">
        <v>0</v>
      </c>
    </row>
    <row r="2466" spans="1:8">
      <c r="A2466" t="s">
        <v>4</v>
      </c>
      <c r="B2466" s="4" t="s">
        <v>5</v>
      </c>
      <c r="C2466" s="4" t="s">
        <v>10</v>
      </c>
      <c r="D2466" s="4" t="s">
        <v>20</v>
      </c>
      <c r="E2466" s="4" t="s">
        <v>20</v>
      </c>
      <c r="F2466" s="4" t="s">
        <v>20</v>
      </c>
      <c r="G2466" s="4" t="s">
        <v>20</v>
      </c>
    </row>
    <row r="2467" spans="1:8">
      <c r="A2467" t="n">
        <v>23707</v>
      </c>
      <c r="B2467" s="40" t="n">
        <v>46</v>
      </c>
      <c r="C2467" s="7" t="n">
        <v>2</v>
      </c>
      <c r="D2467" s="7" t="n">
        <v>-10.25</v>
      </c>
      <c r="E2467" s="7" t="n">
        <v>1</v>
      </c>
      <c r="F2467" s="7" t="n">
        <v>-23.3999996185303</v>
      </c>
      <c r="G2467" s="7" t="n">
        <v>0</v>
      </c>
    </row>
    <row r="2468" spans="1:8">
      <c r="A2468" t="s">
        <v>4</v>
      </c>
      <c r="B2468" s="4" t="s">
        <v>5</v>
      </c>
      <c r="C2468" s="4" t="s">
        <v>10</v>
      </c>
      <c r="D2468" s="4" t="s">
        <v>20</v>
      </c>
      <c r="E2468" s="4" t="s">
        <v>20</v>
      </c>
      <c r="F2468" s="4" t="s">
        <v>20</v>
      </c>
      <c r="G2468" s="4" t="s">
        <v>20</v>
      </c>
    </row>
    <row r="2469" spans="1:8">
      <c r="A2469" t="n">
        <v>23726</v>
      </c>
      <c r="B2469" s="40" t="n">
        <v>46</v>
      </c>
      <c r="C2469" s="7" t="n">
        <v>11</v>
      </c>
      <c r="D2469" s="7" t="n">
        <v>-10.3500003814697</v>
      </c>
      <c r="E2469" s="7" t="n">
        <v>1</v>
      </c>
      <c r="F2469" s="7" t="n">
        <v>-20.6000003814697</v>
      </c>
      <c r="G2469" s="7" t="n">
        <v>0</v>
      </c>
    </row>
    <row r="2470" spans="1:8">
      <c r="A2470" t="s">
        <v>4</v>
      </c>
      <c r="B2470" s="4" t="s">
        <v>5</v>
      </c>
      <c r="C2470" s="4" t="s">
        <v>10</v>
      </c>
      <c r="D2470" s="4" t="s">
        <v>20</v>
      </c>
      <c r="E2470" s="4" t="s">
        <v>20</v>
      </c>
      <c r="F2470" s="4" t="s">
        <v>20</v>
      </c>
      <c r="G2470" s="4" t="s">
        <v>20</v>
      </c>
    </row>
    <row r="2471" spans="1:8">
      <c r="A2471" t="n">
        <v>23745</v>
      </c>
      <c r="B2471" s="40" t="n">
        <v>46</v>
      </c>
      <c r="C2471" s="7" t="n">
        <v>61491</v>
      </c>
      <c r="D2471" s="7" t="n">
        <v>-11.3000001907349</v>
      </c>
      <c r="E2471" s="7" t="n">
        <v>1</v>
      </c>
      <c r="F2471" s="7" t="n">
        <v>-22.2000007629395</v>
      </c>
      <c r="G2471" s="7" t="n">
        <v>0</v>
      </c>
    </row>
    <row r="2472" spans="1:8">
      <c r="A2472" t="s">
        <v>4</v>
      </c>
      <c r="B2472" s="4" t="s">
        <v>5</v>
      </c>
      <c r="C2472" s="4" t="s">
        <v>10</v>
      </c>
      <c r="D2472" s="4" t="s">
        <v>20</v>
      </c>
      <c r="E2472" s="4" t="s">
        <v>20</v>
      </c>
      <c r="F2472" s="4" t="s">
        <v>20</v>
      </c>
      <c r="G2472" s="4" t="s">
        <v>20</v>
      </c>
    </row>
    <row r="2473" spans="1:8">
      <c r="A2473" t="n">
        <v>23764</v>
      </c>
      <c r="B2473" s="40" t="n">
        <v>46</v>
      </c>
      <c r="C2473" s="7" t="n">
        <v>61492</v>
      </c>
      <c r="D2473" s="7" t="n">
        <v>-12.3000001907349</v>
      </c>
      <c r="E2473" s="7" t="n">
        <v>1</v>
      </c>
      <c r="F2473" s="7" t="n">
        <v>-21.4500007629395</v>
      </c>
      <c r="G2473" s="7" t="n">
        <v>0</v>
      </c>
    </row>
    <row r="2474" spans="1:8">
      <c r="A2474" t="s">
        <v>4</v>
      </c>
      <c r="B2474" s="4" t="s">
        <v>5</v>
      </c>
      <c r="C2474" s="4" t="s">
        <v>10</v>
      </c>
      <c r="D2474" s="4" t="s">
        <v>20</v>
      </c>
      <c r="E2474" s="4" t="s">
        <v>20</v>
      </c>
      <c r="F2474" s="4" t="s">
        <v>20</v>
      </c>
      <c r="G2474" s="4" t="s">
        <v>20</v>
      </c>
    </row>
    <row r="2475" spans="1:8">
      <c r="A2475" t="n">
        <v>23783</v>
      </c>
      <c r="B2475" s="40" t="n">
        <v>46</v>
      </c>
      <c r="C2475" s="7" t="n">
        <v>61493</v>
      </c>
      <c r="D2475" s="7" t="n">
        <v>-12.3500003814697</v>
      </c>
      <c r="E2475" s="7" t="n">
        <v>1</v>
      </c>
      <c r="F2475" s="7" t="n">
        <v>-23.1000003814697</v>
      </c>
      <c r="G2475" s="7" t="n">
        <v>0</v>
      </c>
    </row>
    <row r="2476" spans="1:8">
      <c r="A2476" t="s">
        <v>4</v>
      </c>
      <c r="B2476" s="4" t="s">
        <v>5</v>
      </c>
      <c r="C2476" s="4" t="s">
        <v>14</v>
      </c>
      <c r="D2476" s="4" t="s">
        <v>14</v>
      </c>
      <c r="E2476" s="4" t="s">
        <v>20</v>
      </c>
      <c r="F2476" s="4" t="s">
        <v>20</v>
      </c>
      <c r="G2476" s="4" t="s">
        <v>20</v>
      </c>
      <c r="H2476" s="4" t="s">
        <v>10</v>
      </c>
    </row>
    <row r="2477" spans="1:8">
      <c r="A2477" t="n">
        <v>23802</v>
      </c>
      <c r="B2477" s="59" t="n">
        <v>45</v>
      </c>
      <c r="C2477" s="7" t="n">
        <v>2</v>
      </c>
      <c r="D2477" s="7" t="n">
        <v>3</v>
      </c>
      <c r="E2477" s="7" t="n">
        <v>-10.4499998092651</v>
      </c>
      <c r="F2477" s="7" t="n">
        <v>2.15000009536743</v>
      </c>
      <c r="G2477" s="7" t="n">
        <v>-20.2999992370605</v>
      </c>
      <c r="H2477" s="7" t="n">
        <v>0</v>
      </c>
    </row>
    <row r="2478" spans="1:8">
      <c r="A2478" t="s">
        <v>4</v>
      </c>
      <c r="B2478" s="4" t="s">
        <v>5</v>
      </c>
      <c r="C2478" s="4" t="s">
        <v>14</v>
      </c>
      <c r="D2478" s="4" t="s">
        <v>14</v>
      </c>
      <c r="E2478" s="4" t="s">
        <v>20</v>
      </c>
      <c r="F2478" s="4" t="s">
        <v>20</v>
      </c>
      <c r="G2478" s="4" t="s">
        <v>20</v>
      </c>
      <c r="H2478" s="4" t="s">
        <v>10</v>
      </c>
      <c r="I2478" s="4" t="s">
        <v>14</v>
      </c>
    </row>
    <row r="2479" spans="1:8">
      <c r="A2479" t="n">
        <v>23819</v>
      </c>
      <c r="B2479" s="59" t="n">
        <v>45</v>
      </c>
      <c r="C2479" s="7" t="n">
        <v>4</v>
      </c>
      <c r="D2479" s="7" t="n">
        <v>3</v>
      </c>
      <c r="E2479" s="7" t="n">
        <v>355.25</v>
      </c>
      <c r="F2479" s="7" t="n">
        <v>16.7000007629395</v>
      </c>
      <c r="G2479" s="7" t="n">
        <v>356</v>
      </c>
      <c r="H2479" s="7" t="n">
        <v>0</v>
      </c>
      <c r="I2479" s="7" t="n">
        <v>0</v>
      </c>
    </row>
    <row r="2480" spans="1:8">
      <c r="A2480" t="s">
        <v>4</v>
      </c>
      <c r="B2480" s="4" t="s">
        <v>5</v>
      </c>
      <c r="C2480" s="4" t="s">
        <v>14</v>
      </c>
      <c r="D2480" s="4" t="s">
        <v>14</v>
      </c>
      <c r="E2480" s="4" t="s">
        <v>20</v>
      </c>
      <c r="F2480" s="4" t="s">
        <v>10</v>
      </c>
    </row>
    <row r="2481" spans="1:9">
      <c r="A2481" t="n">
        <v>23837</v>
      </c>
      <c r="B2481" s="59" t="n">
        <v>45</v>
      </c>
      <c r="C2481" s="7" t="n">
        <v>5</v>
      </c>
      <c r="D2481" s="7" t="n">
        <v>3</v>
      </c>
      <c r="E2481" s="7" t="n">
        <v>2.29999995231628</v>
      </c>
      <c r="F2481" s="7" t="n">
        <v>0</v>
      </c>
    </row>
    <row r="2482" spans="1:9">
      <c r="A2482" t="s">
        <v>4</v>
      </c>
      <c r="B2482" s="4" t="s">
        <v>5</v>
      </c>
      <c r="C2482" s="4" t="s">
        <v>14</v>
      </c>
      <c r="D2482" s="4" t="s">
        <v>14</v>
      </c>
      <c r="E2482" s="4" t="s">
        <v>20</v>
      </c>
      <c r="F2482" s="4" t="s">
        <v>10</v>
      </c>
    </row>
    <row r="2483" spans="1:9">
      <c r="A2483" t="n">
        <v>23846</v>
      </c>
      <c r="B2483" s="59" t="n">
        <v>45</v>
      </c>
      <c r="C2483" s="7" t="n">
        <v>11</v>
      </c>
      <c r="D2483" s="7" t="n">
        <v>3</v>
      </c>
      <c r="E2483" s="7" t="n">
        <v>38</v>
      </c>
      <c r="F2483" s="7" t="n">
        <v>0</v>
      </c>
    </row>
    <row r="2484" spans="1:9">
      <c r="A2484" t="s">
        <v>4</v>
      </c>
      <c r="B2484" s="4" t="s">
        <v>5</v>
      </c>
      <c r="C2484" s="4" t="s">
        <v>14</v>
      </c>
      <c r="D2484" s="4" t="s">
        <v>14</v>
      </c>
      <c r="E2484" s="4" t="s">
        <v>20</v>
      </c>
      <c r="F2484" s="4" t="s">
        <v>20</v>
      </c>
      <c r="G2484" s="4" t="s">
        <v>20</v>
      </c>
      <c r="H2484" s="4" t="s">
        <v>10</v>
      </c>
    </row>
    <row r="2485" spans="1:9">
      <c r="A2485" t="n">
        <v>23855</v>
      </c>
      <c r="B2485" s="59" t="n">
        <v>45</v>
      </c>
      <c r="C2485" s="7" t="n">
        <v>2</v>
      </c>
      <c r="D2485" s="7" t="n">
        <v>3</v>
      </c>
      <c r="E2485" s="7" t="n">
        <v>-10.4499998092651</v>
      </c>
      <c r="F2485" s="7" t="n">
        <v>2.19000005722046</v>
      </c>
      <c r="G2485" s="7" t="n">
        <v>-20.2999992370605</v>
      </c>
      <c r="H2485" s="7" t="n">
        <v>6000</v>
      </c>
    </row>
    <row r="2486" spans="1:9">
      <c r="A2486" t="s">
        <v>4</v>
      </c>
      <c r="B2486" s="4" t="s">
        <v>5</v>
      </c>
      <c r="C2486" s="4" t="s">
        <v>14</v>
      </c>
      <c r="D2486" s="4" t="s">
        <v>14</v>
      </c>
      <c r="E2486" s="4" t="s">
        <v>20</v>
      </c>
      <c r="F2486" s="4" t="s">
        <v>20</v>
      </c>
      <c r="G2486" s="4" t="s">
        <v>20</v>
      </c>
      <c r="H2486" s="4" t="s">
        <v>10</v>
      </c>
      <c r="I2486" s="4" t="s">
        <v>14</v>
      </c>
    </row>
    <row r="2487" spans="1:9">
      <c r="A2487" t="n">
        <v>23872</v>
      </c>
      <c r="B2487" s="59" t="n">
        <v>45</v>
      </c>
      <c r="C2487" s="7" t="n">
        <v>4</v>
      </c>
      <c r="D2487" s="7" t="n">
        <v>3</v>
      </c>
      <c r="E2487" s="7" t="n">
        <v>0.639999985694885</v>
      </c>
      <c r="F2487" s="7" t="n">
        <v>16.7000007629395</v>
      </c>
      <c r="G2487" s="7" t="n">
        <v>356</v>
      </c>
      <c r="H2487" s="7" t="n">
        <v>6000</v>
      </c>
      <c r="I2487" s="7" t="n">
        <v>1</v>
      </c>
    </row>
    <row r="2488" spans="1:9">
      <c r="A2488" t="s">
        <v>4</v>
      </c>
      <c r="B2488" s="4" t="s">
        <v>5</v>
      </c>
      <c r="C2488" s="4" t="s">
        <v>14</v>
      </c>
      <c r="D2488" s="4" t="s">
        <v>14</v>
      </c>
      <c r="E2488" s="4" t="s">
        <v>20</v>
      </c>
      <c r="F2488" s="4" t="s">
        <v>10</v>
      </c>
    </row>
    <row r="2489" spans="1:9">
      <c r="A2489" t="n">
        <v>23890</v>
      </c>
      <c r="B2489" s="59" t="n">
        <v>45</v>
      </c>
      <c r="C2489" s="7" t="n">
        <v>5</v>
      </c>
      <c r="D2489" s="7" t="n">
        <v>3</v>
      </c>
      <c r="E2489" s="7" t="n">
        <v>2.09999990463257</v>
      </c>
      <c r="F2489" s="7" t="n">
        <v>6000</v>
      </c>
    </row>
    <row r="2490" spans="1:9">
      <c r="A2490" t="s">
        <v>4</v>
      </c>
      <c r="B2490" s="4" t="s">
        <v>5</v>
      </c>
      <c r="C2490" s="4" t="s">
        <v>14</v>
      </c>
      <c r="D2490" s="4" t="s">
        <v>14</v>
      </c>
      <c r="E2490" s="4" t="s">
        <v>20</v>
      </c>
      <c r="F2490" s="4" t="s">
        <v>10</v>
      </c>
    </row>
    <row r="2491" spans="1:9">
      <c r="A2491" t="n">
        <v>23899</v>
      </c>
      <c r="B2491" s="59" t="n">
        <v>45</v>
      </c>
      <c r="C2491" s="7" t="n">
        <v>11</v>
      </c>
      <c r="D2491" s="7" t="n">
        <v>3</v>
      </c>
      <c r="E2491" s="7" t="n">
        <v>38</v>
      </c>
      <c r="F2491" s="7" t="n">
        <v>6000</v>
      </c>
    </row>
    <row r="2492" spans="1:9">
      <c r="A2492" t="s">
        <v>4</v>
      </c>
      <c r="B2492" s="4" t="s">
        <v>5</v>
      </c>
      <c r="C2492" s="4" t="s">
        <v>14</v>
      </c>
      <c r="D2492" s="4" t="s">
        <v>10</v>
      </c>
    </row>
    <row r="2493" spans="1:9">
      <c r="A2493" t="n">
        <v>23908</v>
      </c>
      <c r="B2493" s="36" t="n">
        <v>58</v>
      </c>
      <c r="C2493" s="7" t="n">
        <v>255</v>
      </c>
      <c r="D2493" s="7" t="n">
        <v>0</v>
      </c>
    </row>
    <row r="2494" spans="1:9">
      <c r="A2494" t="s">
        <v>4</v>
      </c>
      <c r="B2494" s="4" t="s">
        <v>5</v>
      </c>
      <c r="C2494" s="4" t="s">
        <v>14</v>
      </c>
      <c r="D2494" s="4" t="s">
        <v>14</v>
      </c>
      <c r="E2494" s="4" t="s">
        <v>14</v>
      </c>
      <c r="F2494" s="4" t="s">
        <v>14</v>
      </c>
    </row>
    <row r="2495" spans="1:9">
      <c r="A2495" t="n">
        <v>23912</v>
      </c>
      <c r="B2495" s="13" t="n">
        <v>14</v>
      </c>
      <c r="C2495" s="7" t="n">
        <v>0</v>
      </c>
      <c r="D2495" s="7" t="n">
        <v>1</v>
      </c>
      <c r="E2495" s="7" t="n">
        <v>0</v>
      </c>
      <c r="F2495" s="7" t="n">
        <v>0</v>
      </c>
    </row>
    <row r="2496" spans="1:9">
      <c r="A2496" t="s">
        <v>4</v>
      </c>
      <c r="B2496" s="4" t="s">
        <v>5</v>
      </c>
      <c r="C2496" s="4" t="s">
        <v>14</v>
      </c>
      <c r="D2496" s="4" t="s">
        <v>10</v>
      </c>
      <c r="E2496" s="4" t="s">
        <v>6</v>
      </c>
    </row>
    <row r="2497" spans="1:9">
      <c r="A2497" t="n">
        <v>23917</v>
      </c>
      <c r="B2497" s="33" t="n">
        <v>51</v>
      </c>
      <c r="C2497" s="7" t="n">
        <v>4</v>
      </c>
      <c r="D2497" s="7" t="n">
        <v>11</v>
      </c>
      <c r="E2497" s="7" t="s">
        <v>220</v>
      </c>
    </row>
    <row r="2498" spans="1:9">
      <c r="A2498" t="s">
        <v>4</v>
      </c>
      <c r="B2498" s="4" t="s">
        <v>5</v>
      </c>
      <c r="C2498" s="4" t="s">
        <v>10</v>
      </c>
    </row>
    <row r="2499" spans="1:9">
      <c r="A2499" t="n">
        <v>23930</v>
      </c>
      <c r="B2499" s="25" t="n">
        <v>16</v>
      </c>
      <c r="C2499" s="7" t="n">
        <v>0</v>
      </c>
    </row>
    <row r="2500" spans="1:9">
      <c r="A2500" t="s">
        <v>4</v>
      </c>
      <c r="B2500" s="4" t="s">
        <v>5</v>
      </c>
      <c r="C2500" s="4" t="s">
        <v>10</v>
      </c>
      <c r="D2500" s="4" t="s">
        <v>14</v>
      </c>
      <c r="E2500" s="4" t="s">
        <v>9</v>
      </c>
      <c r="F2500" s="4" t="s">
        <v>39</v>
      </c>
      <c r="G2500" s="4" t="s">
        <v>14</v>
      </c>
      <c r="H2500" s="4" t="s">
        <v>14</v>
      </c>
    </row>
    <row r="2501" spans="1:9">
      <c r="A2501" t="n">
        <v>23933</v>
      </c>
      <c r="B2501" s="34" t="n">
        <v>26</v>
      </c>
      <c r="C2501" s="7" t="n">
        <v>11</v>
      </c>
      <c r="D2501" s="7" t="n">
        <v>17</v>
      </c>
      <c r="E2501" s="7" t="n">
        <v>10337</v>
      </c>
      <c r="F2501" s="7" t="s">
        <v>275</v>
      </c>
      <c r="G2501" s="7" t="n">
        <v>2</v>
      </c>
      <c r="H2501" s="7" t="n">
        <v>0</v>
      </c>
    </row>
    <row r="2502" spans="1:9">
      <c r="A2502" t="s">
        <v>4</v>
      </c>
      <c r="B2502" s="4" t="s">
        <v>5</v>
      </c>
    </row>
    <row r="2503" spans="1:9">
      <c r="A2503" t="n">
        <v>23980</v>
      </c>
      <c r="B2503" s="29" t="n">
        <v>28</v>
      </c>
    </row>
    <row r="2504" spans="1:9">
      <c r="A2504" t="s">
        <v>4</v>
      </c>
      <c r="B2504" s="4" t="s">
        <v>5</v>
      </c>
      <c r="C2504" s="4" t="s">
        <v>14</v>
      </c>
      <c r="D2504" s="4" t="s">
        <v>10</v>
      </c>
      <c r="E2504" s="4" t="s">
        <v>6</v>
      </c>
    </row>
    <row r="2505" spans="1:9">
      <c r="A2505" t="n">
        <v>23981</v>
      </c>
      <c r="B2505" s="33" t="n">
        <v>51</v>
      </c>
      <c r="C2505" s="7" t="n">
        <v>4</v>
      </c>
      <c r="D2505" s="7" t="n">
        <v>0</v>
      </c>
      <c r="E2505" s="7" t="s">
        <v>220</v>
      </c>
    </row>
    <row r="2506" spans="1:9">
      <c r="A2506" t="s">
        <v>4</v>
      </c>
      <c r="B2506" s="4" t="s">
        <v>5</v>
      </c>
      <c r="C2506" s="4" t="s">
        <v>10</v>
      </c>
    </row>
    <row r="2507" spans="1:9">
      <c r="A2507" t="n">
        <v>23994</v>
      </c>
      <c r="B2507" s="25" t="n">
        <v>16</v>
      </c>
      <c r="C2507" s="7" t="n">
        <v>0</v>
      </c>
    </row>
    <row r="2508" spans="1:9">
      <c r="A2508" t="s">
        <v>4</v>
      </c>
      <c r="B2508" s="4" t="s">
        <v>5</v>
      </c>
      <c r="C2508" s="4" t="s">
        <v>10</v>
      </c>
      <c r="D2508" s="4" t="s">
        <v>14</v>
      </c>
      <c r="E2508" s="4" t="s">
        <v>9</v>
      </c>
      <c r="F2508" s="4" t="s">
        <v>39</v>
      </c>
      <c r="G2508" s="4" t="s">
        <v>14</v>
      </c>
      <c r="H2508" s="4" t="s">
        <v>14</v>
      </c>
    </row>
    <row r="2509" spans="1:9">
      <c r="A2509" t="n">
        <v>23997</v>
      </c>
      <c r="B2509" s="34" t="n">
        <v>26</v>
      </c>
      <c r="C2509" s="7" t="n">
        <v>0</v>
      </c>
      <c r="D2509" s="7" t="n">
        <v>17</v>
      </c>
      <c r="E2509" s="7" t="n">
        <v>52856</v>
      </c>
      <c r="F2509" s="7" t="s">
        <v>276</v>
      </c>
      <c r="G2509" s="7" t="n">
        <v>2</v>
      </c>
      <c r="H2509" s="7" t="n">
        <v>0</v>
      </c>
    </row>
    <row r="2510" spans="1:9">
      <c r="A2510" t="s">
        <v>4</v>
      </c>
      <c r="B2510" s="4" t="s">
        <v>5</v>
      </c>
    </row>
    <row r="2511" spans="1:9">
      <c r="A2511" t="n">
        <v>24013</v>
      </c>
      <c r="B2511" s="29" t="n">
        <v>28</v>
      </c>
    </row>
    <row r="2512" spans="1:9">
      <c r="A2512" t="s">
        <v>4</v>
      </c>
      <c r="B2512" s="4" t="s">
        <v>5</v>
      </c>
      <c r="C2512" s="4" t="s">
        <v>14</v>
      </c>
      <c r="D2512" s="4" t="s">
        <v>10</v>
      </c>
      <c r="E2512" s="4" t="s">
        <v>6</v>
      </c>
    </row>
    <row r="2513" spans="1:8">
      <c r="A2513" t="n">
        <v>24014</v>
      </c>
      <c r="B2513" s="33" t="n">
        <v>51</v>
      </c>
      <c r="C2513" s="7" t="n">
        <v>4</v>
      </c>
      <c r="D2513" s="7" t="n">
        <v>2</v>
      </c>
      <c r="E2513" s="7" t="s">
        <v>220</v>
      </c>
    </row>
    <row r="2514" spans="1:8">
      <c r="A2514" t="s">
        <v>4</v>
      </c>
      <c r="B2514" s="4" t="s">
        <v>5</v>
      </c>
      <c r="C2514" s="4" t="s">
        <v>10</v>
      </c>
    </row>
    <row r="2515" spans="1:8">
      <c r="A2515" t="n">
        <v>24027</v>
      </c>
      <c r="B2515" s="25" t="n">
        <v>16</v>
      </c>
      <c r="C2515" s="7" t="n">
        <v>0</v>
      </c>
    </row>
    <row r="2516" spans="1:8">
      <c r="A2516" t="s">
        <v>4</v>
      </c>
      <c r="B2516" s="4" t="s">
        <v>5</v>
      </c>
      <c r="C2516" s="4" t="s">
        <v>10</v>
      </c>
      <c r="D2516" s="4" t="s">
        <v>14</v>
      </c>
      <c r="E2516" s="4" t="s">
        <v>9</v>
      </c>
      <c r="F2516" s="4" t="s">
        <v>39</v>
      </c>
      <c r="G2516" s="4" t="s">
        <v>14</v>
      </c>
      <c r="H2516" s="4" t="s">
        <v>14</v>
      </c>
    </row>
    <row r="2517" spans="1:8">
      <c r="A2517" t="n">
        <v>24030</v>
      </c>
      <c r="B2517" s="34" t="n">
        <v>26</v>
      </c>
      <c r="C2517" s="7" t="n">
        <v>2</v>
      </c>
      <c r="D2517" s="7" t="n">
        <v>17</v>
      </c>
      <c r="E2517" s="7" t="n">
        <v>6406</v>
      </c>
      <c r="F2517" s="7" t="s">
        <v>277</v>
      </c>
      <c r="G2517" s="7" t="n">
        <v>2</v>
      </c>
      <c r="H2517" s="7" t="n">
        <v>0</v>
      </c>
    </row>
    <row r="2518" spans="1:8">
      <c r="A2518" t="s">
        <v>4</v>
      </c>
      <c r="B2518" s="4" t="s">
        <v>5</v>
      </c>
    </row>
    <row r="2519" spans="1:8">
      <c r="A2519" t="n">
        <v>24110</v>
      </c>
      <c r="B2519" s="29" t="n">
        <v>28</v>
      </c>
    </row>
    <row r="2520" spans="1:8">
      <c r="A2520" t="s">
        <v>4</v>
      </c>
      <c r="B2520" s="4" t="s">
        <v>5</v>
      </c>
      <c r="C2520" s="4" t="s">
        <v>10</v>
      </c>
      <c r="D2520" s="4" t="s">
        <v>14</v>
      </c>
    </row>
    <row r="2521" spans="1:8">
      <c r="A2521" t="n">
        <v>24111</v>
      </c>
      <c r="B2521" s="35" t="n">
        <v>89</v>
      </c>
      <c r="C2521" s="7" t="n">
        <v>65533</v>
      </c>
      <c r="D2521" s="7" t="n">
        <v>1</v>
      </c>
    </row>
    <row r="2522" spans="1:8">
      <c r="A2522" t="s">
        <v>4</v>
      </c>
      <c r="B2522" s="4" t="s">
        <v>5</v>
      </c>
      <c r="C2522" s="4" t="s">
        <v>9</v>
      </c>
    </row>
    <row r="2523" spans="1:8">
      <c r="A2523" t="n">
        <v>24115</v>
      </c>
      <c r="B2523" s="52" t="n">
        <v>15</v>
      </c>
      <c r="C2523" s="7" t="n">
        <v>256</v>
      </c>
    </row>
    <row r="2524" spans="1:8">
      <c r="A2524" t="s">
        <v>4</v>
      </c>
      <c r="B2524" s="4" t="s">
        <v>5</v>
      </c>
      <c r="C2524" s="4" t="s">
        <v>14</v>
      </c>
      <c r="D2524" s="4" t="s">
        <v>10</v>
      </c>
      <c r="E2524" s="4" t="s">
        <v>20</v>
      </c>
    </row>
    <row r="2525" spans="1:8">
      <c r="A2525" t="n">
        <v>24120</v>
      </c>
      <c r="B2525" s="36" t="n">
        <v>58</v>
      </c>
      <c r="C2525" s="7" t="n">
        <v>101</v>
      </c>
      <c r="D2525" s="7" t="n">
        <v>300</v>
      </c>
      <c r="E2525" s="7" t="n">
        <v>1</v>
      </c>
    </row>
    <row r="2526" spans="1:8">
      <c r="A2526" t="s">
        <v>4</v>
      </c>
      <c r="B2526" s="4" t="s">
        <v>5</v>
      </c>
      <c r="C2526" s="4" t="s">
        <v>14</v>
      </c>
      <c r="D2526" s="4" t="s">
        <v>10</v>
      </c>
    </row>
    <row r="2527" spans="1:8">
      <c r="A2527" t="n">
        <v>24128</v>
      </c>
      <c r="B2527" s="36" t="n">
        <v>58</v>
      </c>
      <c r="C2527" s="7" t="n">
        <v>254</v>
      </c>
      <c r="D2527" s="7" t="n">
        <v>0</v>
      </c>
    </row>
    <row r="2528" spans="1:8">
      <c r="A2528" t="s">
        <v>4</v>
      </c>
      <c r="B2528" s="4" t="s">
        <v>5</v>
      </c>
      <c r="C2528" s="4" t="s">
        <v>14</v>
      </c>
      <c r="D2528" s="4" t="s">
        <v>10</v>
      </c>
      <c r="E2528" s="4" t="s">
        <v>10</v>
      </c>
      <c r="F2528" s="4" t="s">
        <v>9</v>
      </c>
    </row>
    <row r="2529" spans="1:8">
      <c r="A2529" t="n">
        <v>24132</v>
      </c>
      <c r="B2529" s="69" t="n">
        <v>84</v>
      </c>
      <c r="C2529" s="7" t="n">
        <v>0</v>
      </c>
      <c r="D2529" s="7" t="n">
        <v>0</v>
      </c>
      <c r="E2529" s="7" t="n">
        <v>0</v>
      </c>
      <c r="F2529" s="7" t="n">
        <v>1045220557</v>
      </c>
    </row>
    <row r="2530" spans="1:8">
      <c r="A2530" t="s">
        <v>4</v>
      </c>
      <c r="B2530" s="4" t="s">
        <v>5</v>
      </c>
      <c r="C2530" s="4" t="s">
        <v>14</v>
      </c>
      <c r="D2530" s="4" t="s">
        <v>14</v>
      </c>
      <c r="E2530" s="4" t="s">
        <v>20</v>
      </c>
      <c r="F2530" s="4" t="s">
        <v>20</v>
      </c>
      <c r="G2530" s="4" t="s">
        <v>20</v>
      </c>
      <c r="H2530" s="4" t="s">
        <v>10</v>
      </c>
    </row>
    <row r="2531" spans="1:8">
      <c r="A2531" t="n">
        <v>24142</v>
      </c>
      <c r="B2531" s="59" t="n">
        <v>45</v>
      </c>
      <c r="C2531" s="7" t="n">
        <v>2</v>
      </c>
      <c r="D2531" s="7" t="n">
        <v>3</v>
      </c>
      <c r="E2531" s="7" t="n">
        <v>-11.210000038147</v>
      </c>
      <c r="F2531" s="7" t="n">
        <v>2.38000011444092</v>
      </c>
      <c r="G2531" s="7" t="n">
        <v>-17.5799999237061</v>
      </c>
      <c r="H2531" s="7" t="n">
        <v>0</v>
      </c>
    </row>
    <row r="2532" spans="1:8">
      <c r="A2532" t="s">
        <v>4</v>
      </c>
      <c r="B2532" s="4" t="s">
        <v>5</v>
      </c>
      <c r="C2532" s="4" t="s">
        <v>14</v>
      </c>
      <c r="D2532" s="4" t="s">
        <v>14</v>
      </c>
      <c r="E2532" s="4" t="s">
        <v>20</v>
      </c>
      <c r="F2532" s="4" t="s">
        <v>20</v>
      </c>
      <c r="G2532" s="4" t="s">
        <v>20</v>
      </c>
      <c r="H2532" s="4" t="s">
        <v>10</v>
      </c>
      <c r="I2532" s="4" t="s">
        <v>14</v>
      </c>
    </row>
    <row r="2533" spans="1:8">
      <c r="A2533" t="n">
        <v>24159</v>
      </c>
      <c r="B2533" s="59" t="n">
        <v>45</v>
      </c>
      <c r="C2533" s="7" t="n">
        <v>4</v>
      </c>
      <c r="D2533" s="7" t="n">
        <v>3</v>
      </c>
      <c r="E2533" s="7" t="n">
        <v>9.8100004196167</v>
      </c>
      <c r="F2533" s="7" t="n">
        <v>184.75</v>
      </c>
      <c r="G2533" s="7" t="n">
        <v>4</v>
      </c>
      <c r="H2533" s="7" t="n">
        <v>0</v>
      </c>
      <c r="I2533" s="7" t="n">
        <v>0</v>
      </c>
    </row>
    <row r="2534" spans="1:8">
      <c r="A2534" t="s">
        <v>4</v>
      </c>
      <c r="B2534" s="4" t="s">
        <v>5</v>
      </c>
      <c r="C2534" s="4" t="s">
        <v>14</v>
      </c>
      <c r="D2534" s="4" t="s">
        <v>14</v>
      </c>
      <c r="E2534" s="4" t="s">
        <v>20</v>
      </c>
      <c r="F2534" s="4" t="s">
        <v>10</v>
      </c>
    </row>
    <row r="2535" spans="1:8">
      <c r="A2535" t="n">
        <v>24177</v>
      </c>
      <c r="B2535" s="59" t="n">
        <v>45</v>
      </c>
      <c r="C2535" s="7" t="n">
        <v>5</v>
      </c>
      <c r="D2535" s="7" t="n">
        <v>3</v>
      </c>
      <c r="E2535" s="7" t="n">
        <v>4.30000019073486</v>
      </c>
      <c r="F2535" s="7" t="n">
        <v>0</v>
      </c>
    </row>
    <row r="2536" spans="1:8">
      <c r="A2536" t="s">
        <v>4</v>
      </c>
      <c r="B2536" s="4" t="s">
        <v>5</v>
      </c>
      <c r="C2536" s="4" t="s">
        <v>14</v>
      </c>
      <c r="D2536" s="4" t="s">
        <v>14</v>
      </c>
      <c r="E2536" s="4" t="s">
        <v>20</v>
      </c>
      <c r="F2536" s="4" t="s">
        <v>10</v>
      </c>
    </row>
    <row r="2537" spans="1:8">
      <c r="A2537" t="n">
        <v>24186</v>
      </c>
      <c r="B2537" s="59" t="n">
        <v>45</v>
      </c>
      <c r="C2537" s="7" t="n">
        <v>11</v>
      </c>
      <c r="D2537" s="7" t="n">
        <v>3</v>
      </c>
      <c r="E2537" s="7" t="n">
        <v>38</v>
      </c>
      <c r="F2537" s="7" t="n">
        <v>0</v>
      </c>
    </row>
    <row r="2538" spans="1:8">
      <c r="A2538" t="s">
        <v>4</v>
      </c>
      <c r="B2538" s="4" t="s">
        <v>5</v>
      </c>
      <c r="C2538" s="4" t="s">
        <v>14</v>
      </c>
      <c r="D2538" s="4" t="s">
        <v>14</v>
      </c>
      <c r="E2538" s="4" t="s">
        <v>20</v>
      </c>
      <c r="F2538" s="4" t="s">
        <v>20</v>
      </c>
      <c r="G2538" s="4" t="s">
        <v>20</v>
      </c>
      <c r="H2538" s="4" t="s">
        <v>10</v>
      </c>
    </row>
    <row r="2539" spans="1:8">
      <c r="A2539" t="n">
        <v>24195</v>
      </c>
      <c r="B2539" s="59" t="n">
        <v>45</v>
      </c>
      <c r="C2539" s="7" t="n">
        <v>2</v>
      </c>
      <c r="D2539" s="7" t="n">
        <v>3</v>
      </c>
      <c r="E2539" s="7" t="n">
        <v>-11.0500001907349</v>
      </c>
      <c r="F2539" s="7" t="n">
        <v>2.16000008583069</v>
      </c>
      <c r="G2539" s="7" t="n">
        <v>-19.7999992370605</v>
      </c>
      <c r="H2539" s="7" t="n">
        <v>2000</v>
      </c>
    </row>
    <row r="2540" spans="1:8">
      <c r="A2540" t="s">
        <v>4</v>
      </c>
      <c r="B2540" s="4" t="s">
        <v>5</v>
      </c>
      <c r="C2540" s="4" t="s">
        <v>14</v>
      </c>
      <c r="D2540" s="4" t="s">
        <v>14</v>
      </c>
      <c r="E2540" s="4" t="s">
        <v>20</v>
      </c>
      <c r="F2540" s="4" t="s">
        <v>20</v>
      </c>
      <c r="G2540" s="4" t="s">
        <v>20</v>
      </c>
      <c r="H2540" s="4" t="s">
        <v>10</v>
      </c>
      <c r="I2540" s="4" t="s">
        <v>14</v>
      </c>
    </row>
    <row r="2541" spans="1:8">
      <c r="A2541" t="n">
        <v>24212</v>
      </c>
      <c r="B2541" s="59" t="n">
        <v>45</v>
      </c>
      <c r="C2541" s="7" t="n">
        <v>4</v>
      </c>
      <c r="D2541" s="7" t="n">
        <v>3</v>
      </c>
      <c r="E2541" s="7" t="n">
        <v>7.67999982833862</v>
      </c>
      <c r="F2541" s="7" t="n">
        <v>183.490005493164</v>
      </c>
      <c r="G2541" s="7" t="n">
        <v>4</v>
      </c>
      <c r="H2541" s="7" t="n">
        <v>2000</v>
      </c>
      <c r="I2541" s="7" t="n">
        <v>0</v>
      </c>
    </row>
    <row r="2542" spans="1:8">
      <c r="A2542" t="s">
        <v>4</v>
      </c>
      <c r="B2542" s="4" t="s">
        <v>5</v>
      </c>
      <c r="C2542" s="4" t="s">
        <v>14</v>
      </c>
      <c r="D2542" s="4" t="s">
        <v>14</v>
      </c>
      <c r="E2542" s="4" t="s">
        <v>20</v>
      </c>
      <c r="F2542" s="4" t="s">
        <v>10</v>
      </c>
    </row>
    <row r="2543" spans="1:8">
      <c r="A2543" t="n">
        <v>24230</v>
      </c>
      <c r="B2543" s="59" t="n">
        <v>45</v>
      </c>
      <c r="C2543" s="7" t="n">
        <v>5</v>
      </c>
      <c r="D2543" s="7" t="n">
        <v>3</v>
      </c>
      <c r="E2543" s="7" t="n">
        <v>5.80000019073486</v>
      </c>
      <c r="F2543" s="7" t="n">
        <v>2000</v>
      </c>
    </row>
    <row r="2544" spans="1:8">
      <c r="A2544" t="s">
        <v>4</v>
      </c>
      <c r="B2544" s="4" t="s">
        <v>5</v>
      </c>
      <c r="C2544" s="4" t="s">
        <v>14</v>
      </c>
      <c r="D2544" s="4" t="s">
        <v>14</v>
      </c>
      <c r="E2544" s="4" t="s">
        <v>20</v>
      </c>
      <c r="F2544" s="4" t="s">
        <v>10</v>
      </c>
    </row>
    <row r="2545" spans="1:9">
      <c r="A2545" t="n">
        <v>24239</v>
      </c>
      <c r="B2545" s="59" t="n">
        <v>45</v>
      </c>
      <c r="C2545" s="7" t="n">
        <v>11</v>
      </c>
      <c r="D2545" s="7" t="n">
        <v>3</v>
      </c>
      <c r="E2545" s="7" t="n">
        <v>39.2000007629395</v>
      </c>
      <c r="F2545" s="7" t="n">
        <v>2000</v>
      </c>
    </row>
    <row r="2546" spans="1:9">
      <c r="A2546" t="s">
        <v>4</v>
      </c>
      <c r="B2546" s="4" t="s">
        <v>5</v>
      </c>
      <c r="C2546" s="4" t="s">
        <v>10</v>
      </c>
      <c r="D2546" s="4" t="s">
        <v>6</v>
      </c>
      <c r="E2546" s="4" t="s">
        <v>14</v>
      </c>
      <c r="F2546" s="4" t="s">
        <v>14</v>
      </c>
      <c r="G2546" s="4" t="s">
        <v>14</v>
      </c>
      <c r="H2546" s="4" t="s">
        <v>14</v>
      </c>
      <c r="I2546" s="4" t="s">
        <v>14</v>
      </c>
      <c r="J2546" s="4" t="s">
        <v>20</v>
      </c>
      <c r="K2546" s="4" t="s">
        <v>20</v>
      </c>
      <c r="L2546" s="4" t="s">
        <v>20</v>
      </c>
      <c r="M2546" s="4" t="s">
        <v>20</v>
      </c>
      <c r="N2546" s="4" t="s">
        <v>14</v>
      </c>
    </row>
    <row r="2547" spans="1:9">
      <c r="A2547" t="n">
        <v>24248</v>
      </c>
      <c r="B2547" s="74" t="n">
        <v>34</v>
      </c>
      <c r="C2547" s="7" t="n">
        <v>1660</v>
      </c>
      <c r="D2547" s="7" t="s">
        <v>278</v>
      </c>
      <c r="E2547" s="7" t="n">
        <v>0</v>
      </c>
      <c r="F2547" s="7" t="n">
        <v>0</v>
      </c>
      <c r="G2547" s="7" t="n">
        <v>0</v>
      </c>
      <c r="H2547" s="7" t="n">
        <v>0</v>
      </c>
      <c r="I2547" s="7" t="n">
        <v>0</v>
      </c>
      <c r="J2547" s="7" t="n">
        <v>0.200000002980232</v>
      </c>
      <c r="K2547" s="7" t="n">
        <v>-1</v>
      </c>
      <c r="L2547" s="7" t="n">
        <v>-1</v>
      </c>
      <c r="M2547" s="7" t="n">
        <v>-1</v>
      </c>
      <c r="N2547" s="7" t="n">
        <v>0</v>
      </c>
    </row>
    <row r="2548" spans="1:9">
      <c r="A2548" t="s">
        <v>4</v>
      </c>
      <c r="B2548" s="4" t="s">
        <v>5</v>
      </c>
      <c r="C2548" s="4" t="s">
        <v>10</v>
      </c>
    </row>
    <row r="2549" spans="1:9">
      <c r="A2549" t="n">
        <v>24285</v>
      </c>
      <c r="B2549" s="25" t="n">
        <v>16</v>
      </c>
      <c r="C2549" s="7" t="n">
        <v>100</v>
      </c>
    </row>
    <row r="2550" spans="1:9">
      <c r="A2550" t="s">
        <v>4</v>
      </c>
      <c r="B2550" s="4" t="s">
        <v>5</v>
      </c>
      <c r="C2550" s="4" t="s">
        <v>10</v>
      </c>
      <c r="D2550" s="4" t="s">
        <v>6</v>
      </c>
      <c r="E2550" s="4" t="s">
        <v>14</v>
      </c>
      <c r="F2550" s="4" t="s">
        <v>14</v>
      </c>
      <c r="G2550" s="4" t="s">
        <v>14</v>
      </c>
      <c r="H2550" s="4" t="s">
        <v>14</v>
      </c>
      <c r="I2550" s="4" t="s">
        <v>14</v>
      </c>
      <c r="J2550" s="4" t="s">
        <v>20</v>
      </c>
      <c r="K2550" s="4" t="s">
        <v>20</v>
      </c>
      <c r="L2550" s="4" t="s">
        <v>20</v>
      </c>
      <c r="M2550" s="4" t="s">
        <v>20</v>
      </c>
      <c r="N2550" s="4" t="s">
        <v>14</v>
      </c>
    </row>
    <row r="2551" spans="1:9">
      <c r="A2551" t="n">
        <v>24288</v>
      </c>
      <c r="B2551" s="74" t="n">
        <v>34</v>
      </c>
      <c r="C2551" s="7" t="n">
        <v>1661</v>
      </c>
      <c r="D2551" s="7" t="s">
        <v>278</v>
      </c>
      <c r="E2551" s="7" t="n">
        <v>0</v>
      </c>
      <c r="F2551" s="7" t="n">
        <v>0</v>
      </c>
      <c r="G2551" s="7" t="n">
        <v>0</v>
      </c>
      <c r="H2551" s="7" t="n">
        <v>0</v>
      </c>
      <c r="I2551" s="7" t="n">
        <v>0</v>
      </c>
      <c r="J2551" s="7" t="n">
        <v>0.200000002980232</v>
      </c>
      <c r="K2551" s="7" t="n">
        <v>-1</v>
      </c>
      <c r="L2551" s="7" t="n">
        <v>-1</v>
      </c>
      <c r="M2551" s="7" t="n">
        <v>-1</v>
      </c>
      <c r="N2551" s="7" t="n">
        <v>0</v>
      </c>
    </row>
    <row r="2552" spans="1:9">
      <c r="A2552" t="s">
        <v>4</v>
      </c>
      <c r="B2552" s="4" t="s">
        <v>5</v>
      </c>
      <c r="C2552" s="4" t="s">
        <v>10</v>
      </c>
    </row>
    <row r="2553" spans="1:9">
      <c r="A2553" t="n">
        <v>24325</v>
      </c>
      <c r="B2553" s="25" t="n">
        <v>16</v>
      </c>
      <c r="C2553" s="7" t="n">
        <v>333</v>
      </c>
    </row>
    <row r="2554" spans="1:9">
      <c r="A2554" t="s">
        <v>4</v>
      </c>
      <c r="B2554" s="4" t="s">
        <v>5</v>
      </c>
      <c r="C2554" s="4" t="s">
        <v>14</v>
      </c>
      <c r="D2554" s="4" t="s">
        <v>10</v>
      </c>
      <c r="E2554" s="4" t="s">
        <v>10</v>
      </c>
      <c r="F2554" s="4" t="s">
        <v>10</v>
      </c>
      <c r="G2554" s="4" t="s">
        <v>10</v>
      </c>
      <c r="H2554" s="4" t="s">
        <v>10</v>
      </c>
      <c r="I2554" s="4" t="s">
        <v>6</v>
      </c>
      <c r="J2554" s="4" t="s">
        <v>20</v>
      </c>
      <c r="K2554" s="4" t="s">
        <v>20</v>
      </c>
      <c r="L2554" s="4" t="s">
        <v>20</v>
      </c>
      <c r="M2554" s="4" t="s">
        <v>9</v>
      </c>
      <c r="N2554" s="4" t="s">
        <v>9</v>
      </c>
      <c r="O2554" s="4" t="s">
        <v>20</v>
      </c>
      <c r="P2554" s="4" t="s">
        <v>20</v>
      </c>
      <c r="Q2554" s="4" t="s">
        <v>20</v>
      </c>
      <c r="R2554" s="4" t="s">
        <v>20</v>
      </c>
      <c r="S2554" s="4" t="s">
        <v>14</v>
      </c>
    </row>
    <row r="2555" spans="1:9">
      <c r="A2555" t="n">
        <v>24328</v>
      </c>
      <c r="B2555" s="18" t="n">
        <v>39</v>
      </c>
      <c r="C2555" s="7" t="n">
        <v>12</v>
      </c>
      <c r="D2555" s="7" t="n">
        <v>65533</v>
      </c>
      <c r="E2555" s="7" t="n">
        <v>203</v>
      </c>
      <c r="F2555" s="7" t="n">
        <v>0</v>
      </c>
      <c r="G2555" s="7" t="n">
        <v>1660</v>
      </c>
      <c r="H2555" s="7" t="n">
        <v>259</v>
      </c>
      <c r="I2555" s="7" t="s">
        <v>279</v>
      </c>
      <c r="J2555" s="7" t="n">
        <v>0.241999998688698</v>
      </c>
      <c r="K2555" s="7" t="n">
        <v>-0.203999996185303</v>
      </c>
      <c r="L2555" s="7" t="n">
        <v>0</v>
      </c>
      <c r="M2555" s="7" t="n">
        <v>0</v>
      </c>
      <c r="N2555" s="7" t="n">
        <v>0</v>
      </c>
      <c r="O2555" s="7" t="n">
        <v>0</v>
      </c>
      <c r="P2555" s="7" t="n">
        <v>0.5</v>
      </c>
      <c r="Q2555" s="7" t="n">
        <v>0.5</v>
      </c>
      <c r="R2555" s="7" t="n">
        <v>0.5</v>
      </c>
      <c r="S2555" s="7" t="n">
        <v>103</v>
      </c>
    </row>
    <row r="2556" spans="1:9">
      <c r="A2556" t="s">
        <v>4</v>
      </c>
      <c r="B2556" s="4" t="s">
        <v>5</v>
      </c>
      <c r="C2556" s="4" t="s">
        <v>14</v>
      </c>
      <c r="D2556" s="4" t="s">
        <v>10</v>
      </c>
      <c r="E2556" s="4" t="s">
        <v>10</v>
      </c>
      <c r="F2556" s="4" t="s">
        <v>10</v>
      </c>
      <c r="G2556" s="4" t="s">
        <v>10</v>
      </c>
      <c r="H2556" s="4" t="s">
        <v>10</v>
      </c>
      <c r="I2556" s="4" t="s">
        <v>6</v>
      </c>
      <c r="J2556" s="4" t="s">
        <v>20</v>
      </c>
      <c r="K2556" s="4" t="s">
        <v>20</v>
      </c>
      <c r="L2556" s="4" t="s">
        <v>20</v>
      </c>
      <c r="M2556" s="4" t="s">
        <v>9</v>
      </c>
      <c r="N2556" s="4" t="s">
        <v>9</v>
      </c>
      <c r="O2556" s="4" t="s">
        <v>20</v>
      </c>
      <c r="P2556" s="4" t="s">
        <v>20</v>
      </c>
      <c r="Q2556" s="4" t="s">
        <v>20</v>
      </c>
      <c r="R2556" s="4" t="s">
        <v>20</v>
      </c>
      <c r="S2556" s="4" t="s">
        <v>14</v>
      </c>
    </row>
    <row r="2557" spans="1:9">
      <c r="A2557" t="n">
        <v>24387</v>
      </c>
      <c r="B2557" s="18" t="n">
        <v>39</v>
      </c>
      <c r="C2557" s="7" t="n">
        <v>12</v>
      </c>
      <c r="D2557" s="7" t="n">
        <v>65533</v>
      </c>
      <c r="E2557" s="7" t="n">
        <v>203</v>
      </c>
      <c r="F2557" s="7" t="n">
        <v>0</v>
      </c>
      <c r="G2557" s="7" t="n">
        <v>1661</v>
      </c>
      <c r="H2557" s="7" t="n">
        <v>259</v>
      </c>
      <c r="I2557" s="7" t="s">
        <v>279</v>
      </c>
      <c r="J2557" s="7" t="n">
        <v>0.241999998688698</v>
      </c>
      <c r="K2557" s="7" t="n">
        <v>-0.203999996185303</v>
      </c>
      <c r="L2557" s="7" t="n">
        <v>0</v>
      </c>
      <c r="M2557" s="7" t="n">
        <v>0</v>
      </c>
      <c r="N2557" s="7" t="n">
        <v>0</v>
      </c>
      <c r="O2557" s="7" t="n">
        <v>0</v>
      </c>
      <c r="P2557" s="7" t="n">
        <v>0.5</v>
      </c>
      <c r="Q2557" s="7" t="n">
        <v>0.5</v>
      </c>
      <c r="R2557" s="7" t="n">
        <v>0.5</v>
      </c>
      <c r="S2557" s="7" t="n">
        <v>104</v>
      </c>
    </row>
    <row r="2558" spans="1:9">
      <c r="A2558" t="s">
        <v>4</v>
      </c>
      <c r="B2558" s="4" t="s">
        <v>5</v>
      </c>
      <c r="C2558" s="4" t="s">
        <v>14</v>
      </c>
      <c r="D2558" s="4" t="s">
        <v>10</v>
      </c>
      <c r="E2558" s="4" t="s">
        <v>20</v>
      </c>
      <c r="F2558" s="4" t="s">
        <v>10</v>
      </c>
      <c r="G2558" s="4" t="s">
        <v>9</v>
      </c>
      <c r="H2558" s="4" t="s">
        <v>9</v>
      </c>
      <c r="I2558" s="4" t="s">
        <v>10</v>
      </c>
      <c r="J2558" s="4" t="s">
        <v>10</v>
      </c>
      <c r="K2558" s="4" t="s">
        <v>9</v>
      </c>
      <c r="L2558" s="4" t="s">
        <v>9</v>
      </c>
      <c r="M2558" s="4" t="s">
        <v>9</v>
      </c>
      <c r="N2558" s="4" t="s">
        <v>9</v>
      </c>
      <c r="O2558" s="4" t="s">
        <v>6</v>
      </c>
    </row>
    <row r="2559" spans="1:9">
      <c r="A2559" t="n">
        <v>24446</v>
      </c>
      <c r="B2559" s="26" t="n">
        <v>50</v>
      </c>
      <c r="C2559" s="7" t="n">
        <v>0</v>
      </c>
      <c r="D2559" s="7" t="n">
        <v>2062</v>
      </c>
      <c r="E2559" s="7" t="n">
        <v>1</v>
      </c>
      <c r="F2559" s="7" t="n">
        <v>0</v>
      </c>
      <c r="G2559" s="7" t="n">
        <v>0</v>
      </c>
      <c r="H2559" s="7" t="n">
        <v>0</v>
      </c>
      <c r="I2559" s="7" t="n">
        <v>0</v>
      </c>
      <c r="J2559" s="7" t="n">
        <v>65533</v>
      </c>
      <c r="K2559" s="7" t="n">
        <v>0</v>
      </c>
      <c r="L2559" s="7" t="n">
        <v>0</v>
      </c>
      <c r="M2559" s="7" t="n">
        <v>0</v>
      </c>
      <c r="N2559" s="7" t="n">
        <v>0</v>
      </c>
      <c r="O2559" s="7" t="s">
        <v>13</v>
      </c>
    </row>
    <row r="2560" spans="1:9">
      <c r="A2560" t="s">
        <v>4</v>
      </c>
      <c r="B2560" s="4" t="s">
        <v>5</v>
      </c>
      <c r="C2560" s="4" t="s">
        <v>14</v>
      </c>
      <c r="D2560" s="4" t="s">
        <v>10</v>
      </c>
      <c r="E2560" s="4" t="s">
        <v>20</v>
      </c>
      <c r="F2560" s="4" t="s">
        <v>10</v>
      </c>
      <c r="G2560" s="4" t="s">
        <v>9</v>
      </c>
      <c r="H2560" s="4" t="s">
        <v>9</v>
      </c>
      <c r="I2560" s="4" t="s">
        <v>10</v>
      </c>
      <c r="J2560" s="4" t="s">
        <v>10</v>
      </c>
      <c r="K2560" s="4" t="s">
        <v>9</v>
      </c>
      <c r="L2560" s="4" t="s">
        <v>9</v>
      </c>
      <c r="M2560" s="4" t="s">
        <v>9</v>
      </c>
      <c r="N2560" s="4" t="s">
        <v>9</v>
      </c>
      <c r="O2560" s="4" t="s">
        <v>6</v>
      </c>
    </row>
    <row r="2561" spans="1:19">
      <c r="A2561" t="n">
        <v>24485</v>
      </c>
      <c r="B2561" s="26" t="n">
        <v>50</v>
      </c>
      <c r="C2561" s="7" t="n">
        <v>0</v>
      </c>
      <c r="D2561" s="7" t="n">
        <v>4221</v>
      </c>
      <c r="E2561" s="7" t="n">
        <v>0.600000023841858</v>
      </c>
      <c r="F2561" s="7" t="n">
        <v>0</v>
      </c>
      <c r="G2561" s="7" t="n">
        <v>0</v>
      </c>
      <c r="H2561" s="7" t="n">
        <v>0</v>
      </c>
      <c r="I2561" s="7" t="n">
        <v>0</v>
      </c>
      <c r="J2561" s="7" t="n">
        <v>65533</v>
      </c>
      <c r="K2561" s="7" t="n">
        <v>0</v>
      </c>
      <c r="L2561" s="7" t="n">
        <v>0</v>
      </c>
      <c r="M2561" s="7" t="n">
        <v>0</v>
      </c>
      <c r="N2561" s="7" t="n">
        <v>0</v>
      </c>
      <c r="O2561" s="7" t="s">
        <v>13</v>
      </c>
    </row>
    <row r="2562" spans="1:19">
      <c r="A2562" t="s">
        <v>4</v>
      </c>
      <c r="B2562" s="4" t="s">
        <v>5</v>
      </c>
      <c r="C2562" s="4" t="s">
        <v>14</v>
      </c>
      <c r="D2562" s="4" t="s">
        <v>9</v>
      </c>
      <c r="E2562" s="4" t="s">
        <v>9</v>
      </c>
      <c r="F2562" s="4" t="s">
        <v>9</v>
      </c>
    </row>
    <row r="2563" spans="1:19">
      <c r="A2563" t="n">
        <v>24524</v>
      </c>
      <c r="B2563" s="26" t="n">
        <v>50</v>
      </c>
      <c r="C2563" s="7" t="n">
        <v>255</v>
      </c>
      <c r="D2563" s="7" t="n">
        <v>1050253722</v>
      </c>
      <c r="E2563" s="7" t="n">
        <v>1065353216</v>
      </c>
      <c r="F2563" s="7" t="n">
        <v>1045220557</v>
      </c>
    </row>
    <row r="2564" spans="1:19">
      <c r="A2564" t="s">
        <v>4</v>
      </c>
      <c r="B2564" s="4" t="s">
        <v>5</v>
      </c>
      <c r="C2564" s="4" t="s">
        <v>14</v>
      </c>
      <c r="D2564" s="4" t="s">
        <v>20</v>
      </c>
      <c r="E2564" s="4" t="s">
        <v>20</v>
      </c>
      <c r="F2564" s="4" t="s">
        <v>20</v>
      </c>
    </row>
    <row r="2565" spans="1:19">
      <c r="A2565" t="n">
        <v>24538</v>
      </c>
      <c r="B2565" s="59" t="n">
        <v>45</v>
      </c>
      <c r="C2565" s="7" t="n">
        <v>9</v>
      </c>
      <c r="D2565" s="7" t="n">
        <v>0.100000001490116</v>
      </c>
      <c r="E2565" s="7" t="n">
        <v>0.100000001490116</v>
      </c>
      <c r="F2565" s="7" t="n">
        <v>1.75</v>
      </c>
    </row>
    <row r="2566" spans="1:19">
      <c r="A2566" t="s">
        <v>4</v>
      </c>
      <c r="B2566" s="4" t="s">
        <v>5</v>
      </c>
      <c r="C2566" s="4" t="s">
        <v>14</v>
      </c>
      <c r="D2566" s="4" t="s">
        <v>10</v>
      </c>
      <c r="E2566" s="4" t="s">
        <v>10</v>
      </c>
      <c r="F2566" s="4" t="s">
        <v>9</v>
      </c>
    </row>
    <row r="2567" spans="1:19">
      <c r="A2567" t="n">
        <v>24552</v>
      </c>
      <c r="B2567" s="69" t="n">
        <v>84</v>
      </c>
      <c r="C2567" s="7" t="n">
        <v>0</v>
      </c>
      <c r="D2567" s="7" t="n">
        <v>2</v>
      </c>
      <c r="E2567" s="7" t="n">
        <v>1</v>
      </c>
      <c r="F2567" s="7" t="n">
        <v>1050253722</v>
      </c>
    </row>
    <row r="2568" spans="1:19">
      <c r="A2568" t="s">
        <v>4</v>
      </c>
      <c r="B2568" s="4" t="s">
        <v>5</v>
      </c>
      <c r="C2568" s="4" t="s">
        <v>14</v>
      </c>
      <c r="D2568" s="4" t="s">
        <v>10</v>
      </c>
    </row>
    <row r="2569" spans="1:19">
      <c r="A2569" t="n">
        <v>24562</v>
      </c>
      <c r="B2569" s="59" t="n">
        <v>45</v>
      </c>
      <c r="C2569" s="7" t="n">
        <v>7</v>
      </c>
      <c r="D2569" s="7" t="n">
        <v>255</v>
      </c>
    </row>
    <row r="2570" spans="1:19">
      <c r="A2570" t="s">
        <v>4</v>
      </c>
      <c r="B2570" s="4" t="s">
        <v>5</v>
      </c>
      <c r="C2570" s="4" t="s">
        <v>14</v>
      </c>
      <c r="D2570" s="4" t="s">
        <v>10</v>
      </c>
      <c r="E2570" s="4" t="s">
        <v>10</v>
      </c>
      <c r="F2570" s="4" t="s">
        <v>9</v>
      </c>
    </row>
    <row r="2571" spans="1:19">
      <c r="A2571" t="n">
        <v>24566</v>
      </c>
      <c r="B2571" s="69" t="n">
        <v>84</v>
      </c>
      <c r="C2571" s="7" t="n">
        <v>1</v>
      </c>
      <c r="D2571" s="7" t="n">
        <v>0</v>
      </c>
      <c r="E2571" s="7" t="n">
        <v>0</v>
      </c>
      <c r="F2571" s="7" t="n">
        <v>0</v>
      </c>
    </row>
    <row r="2572" spans="1:19">
      <c r="A2572" t="s">
        <v>4</v>
      </c>
      <c r="B2572" s="4" t="s">
        <v>5</v>
      </c>
      <c r="C2572" s="4" t="s">
        <v>10</v>
      </c>
    </row>
    <row r="2573" spans="1:19">
      <c r="A2573" t="n">
        <v>24576</v>
      </c>
      <c r="B2573" s="10" t="n">
        <v>12</v>
      </c>
      <c r="C2573" s="7" t="n">
        <v>6465</v>
      </c>
    </row>
    <row r="2574" spans="1:19">
      <c r="A2574" t="s">
        <v>4</v>
      </c>
      <c r="B2574" s="4" t="s">
        <v>5</v>
      </c>
      <c r="C2574" s="4" t="s">
        <v>14</v>
      </c>
      <c r="D2574" s="4" t="s">
        <v>9</v>
      </c>
      <c r="E2574" s="4" t="s">
        <v>14</v>
      </c>
      <c r="F2574" s="4" t="s">
        <v>14</v>
      </c>
      <c r="G2574" s="4" t="s">
        <v>9</v>
      </c>
      <c r="H2574" s="4" t="s">
        <v>14</v>
      </c>
      <c r="I2574" s="4" t="s">
        <v>9</v>
      </c>
      <c r="J2574" s="4" t="s">
        <v>14</v>
      </c>
    </row>
    <row r="2575" spans="1:19">
      <c r="A2575" t="n">
        <v>24579</v>
      </c>
      <c r="B2575" s="75" t="n">
        <v>33</v>
      </c>
      <c r="C2575" s="7" t="n">
        <v>0</v>
      </c>
      <c r="D2575" s="7" t="n">
        <v>1</v>
      </c>
      <c r="E2575" s="7" t="n">
        <v>0</v>
      </c>
      <c r="F2575" s="7" t="n">
        <v>0</v>
      </c>
      <c r="G2575" s="7" t="n">
        <v>-1</v>
      </c>
      <c r="H2575" s="7" t="n">
        <v>0</v>
      </c>
      <c r="I2575" s="7" t="n">
        <v>-1</v>
      </c>
      <c r="J2575" s="7" t="n">
        <v>0</v>
      </c>
    </row>
    <row r="2576" spans="1:19">
      <c r="A2576" t="s">
        <v>4</v>
      </c>
      <c r="B2576" s="4" t="s">
        <v>5</v>
      </c>
    </row>
    <row r="2577" spans="1:15">
      <c r="A2577" t="n">
        <v>24597</v>
      </c>
      <c r="B2577" s="5" t="n">
        <v>1</v>
      </c>
    </row>
    <row r="2578" spans="1:15" s="3" customFormat="1" customHeight="0">
      <c r="A2578" s="3" t="s">
        <v>2</v>
      </c>
      <c r="B2578" s="3" t="s">
        <v>280</v>
      </c>
    </row>
    <row r="2579" spans="1:15">
      <c r="A2579" t="s">
        <v>4</v>
      </c>
      <c r="B2579" s="4" t="s">
        <v>5</v>
      </c>
      <c r="C2579" s="4" t="s">
        <v>10</v>
      </c>
      <c r="D2579" s="4" t="s">
        <v>14</v>
      </c>
    </row>
    <row r="2580" spans="1:15">
      <c r="A2580" t="n">
        <v>24600</v>
      </c>
      <c r="B2580" s="63" t="n">
        <v>56</v>
      </c>
      <c r="C2580" s="7" t="n">
        <v>65534</v>
      </c>
      <c r="D2580" s="7" t="n">
        <v>0</v>
      </c>
    </row>
    <row r="2581" spans="1:15">
      <c r="A2581" t="s">
        <v>4</v>
      </c>
      <c r="B2581" s="4" t="s">
        <v>5</v>
      </c>
      <c r="C2581" s="4" t="s">
        <v>10</v>
      </c>
      <c r="D2581" s="4" t="s">
        <v>14</v>
      </c>
      <c r="E2581" s="4" t="s">
        <v>6</v>
      </c>
      <c r="F2581" s="4" t="s">
        <v>20</v>
      </c>
      <c r="G2581" s="4" t="s">
        <v>20</v>
      </c>
      <c r="H2581" s="4" t="s">
        <v>20</v>
      </c>
    </row>
    <row r="2582" spans="1:15">
      <c r="A2582" t="n">
        <v>24604</v>
      </c>
      <c r="B2582" s="43" t="n">
        <v>48</v>
      </c>
      <c r="C2582" s="7" t="n">
        <v>65534</v>
      </c>
      <c r="D2582" s="7" t="n">
        <v>0</v>
      </c>
      <c r="E2582" s="7" t="s">
        <v>204</v>
      </c>
      <c r="F2582" s="7" t="n">
        <v>-1</v>
      </c>
      <c r="G2582" s="7" t="n">
        <v>1</v>
      </c>
      <c r="H2582" s="7" t="n">
        <v>0</v>
      </c>
    </row>
    <row r="2583" spans="1:15">
      <c r="A2583" t="s">
        <v>4</v>
      </c>
      <c r="B2583" s="4" t="s">
        <v>5</v>
      </c>
    </row>
    <row r="2584" spans="1:15">
      <c r="A2584" t="n">
        <v>24630</v>
      </c>
      <c r="B2584" s="5" t="n">
        <v>1</v>
      </c>
    </row>
    <row r="2585" spans="1:15" s="3" customFormat="1" customHeight="0">
      <c r="A2585" s="3" t="s">
        <v>2</v>
      </c>
      <c r="B2585" s="3" t="s">
        <v>281</v>
      </c>
    </row>
    <row r="2586" spans="1:15">
      <c r="A2586" t="s">
        <v>4</v>
      </c>
      <c r="B2586" s="4" t="s">
        <v>5</v>
      </c>
      <c r="C2586" s="4" t="s">
        <v>14</v>
      </c>
      <c r="D2586" s="4" t="s">
        <v>9</v>
      </c>
      <c r="E2586" s="4" t="s">
        <v>14</v>
      </c>
      <c r="F2586" s="4" t="s">
        <v>19</v>
      </c>
    </row>
    <row r="2587" spans="1:15">
      <c r="A2587" t="n">
        <v>24632</v>
      </c>
      <c r="B2587" s="11" t="n">
        <v>5</v>
      </c>
      <c r="C2587" s="7" t="n">
        <v>0</v>
      </c>
      <c r="D2587" s="7" t="n">
        <v>1</v>
      </c>
      <c r="E2587" s="7" t="n">
        <v>1</v>
      </c>
      <c r="F2587" s="12" t="n">
        <f t="normal" ca="1">A2597</f>
        <v>0</v>
      </c>
    </row>
    <row r="2588" spans="1:15">
      <c r="A2588" t="s">
        <v>4</v>
      </c>
      <c r="B2588" s="4" t="s">
        <v>5</v>
      </c>
      <c r="C2588" s="4" t="s">
        <v>14</v>
      </c>
      <c r="D2588" s="4" t="s">
        <v>20</v>
      </c>
      <c r="E2588" s="4" t="s">
        <v>20</v>
      </c>
      <c r="F2588" s="4" t="s">
        <v>20</v>
      </c>
    </row>
    <row r="2589" spans="1:15">
      <c r="A2589" t="n">
        <v>24643</v>
      </c>
      <c r="B2589" s="59" t="n">
        <v>45</v>
      </c>
      <c r="C2589" s="7" t="n">
        <v>9</v>
      </c>
      <c r="D2589" s="7" t="n">
        <v>0.00999999977648258</v>
      </c>
      <c r="E2589" s="7" t="n">
        <v>0.00999999977648258</v>
      </c>
      <c r="F2589" s="7" t="n">
        <v>0.5</v>
      </c>
    </row>
    <row r="2590" spans="1:15">
      <c r="A2590" t="s">
        <v>4</v>
      </c>
      <c r="B2590" s="4" t="s">
        <v>5</v>
      </c>
      <c r="C2590" s="4" t="s">
        <v>14</v>
      </c>
      <c r="D2590" s="4" t="s">
        <v>10</v>
      </c>
      <c r="E2590" s="4" t="s">
        <v>20</v>
      </c>
      <c r="F2590" s="4" t="s">
        <v>10</v>
      </c>
      <c r="G2590" s="4" t="s">
        <v>9</v>
      </c>
      <c r="H2590" s="4" t="s">
        <v>9</v>
      </c>
      <c r="I2590" s="4" t="s">
        <v>10</v>
      </c>
      <c r="J2590" s="4" t="s">
        <v>10</v>
      </c>
      <c r="K2590" s="4" t="s">
        <v>9</v>
      </c>
      <c r="L2590" s="4" t="s">
        <v>9</v>
      </c>
      <c r="M2590" s="4" t="s">
        <v>9</v>
      </c>
      <c r="N2590" s="4" t="s">
        <v>9</v>
      </c>
      <c r="O2590" s="4" t="s">
        <v>6</v>
      </c>
    </row>
    <row r="2591" spans="1:15">
      <c r="A2591" t="n">
        <v>24657</v>
      </c>
      <c r="B2591" s="26" t="n">
        <v>50</v>
      </c>
      <c r="C2591" s="7" t="n">
        <v>0</v>
      </c>
      <c r="D2591" s="7" t="n">
        <v>2092</v>
      </c>
      <c r="E2591" s="7" t="n">
        <v>0.300000011920929</v>
      </c>
      <c r="F2591" s="7" t="n">
        <v>0</v>
      </c>
      <c r="G2591" s="7" t="n">
        <v>0</v>
      </c>
      <c r="H2591" s="7" t="n">
        <v>0</v>
      </c>
      <c r="I2591" s="7" t="n">
        <v>0</v>
      </c>
      <c r="J2591" s="7" t="n">
        <v>65533</v>
      </c>
      <c r="K2591" s="7" t="n">
        <v>0</v>
      </c>
      <c r="L2591" s="7" t="n">
        <v>0</v>
      </c>
      <c r="M2591" s="7" t="n">
        <v>0</v>
      </c>
      <c r="N2591" s="7" t="n">
        <v>0</v>
      </c>
      <c r="O2591" s="7" t="s">
        <v>13</v>
      </c>
    </row>
    <row r="2592" spans="1:15">
      <c r="A2592" t="s">
        <v>4</v>
      </c>
      <c r="B2592" s="4" t="s">
        <v>5</v>
      </c>
      <c r="C2592" s="4" t="s">
        <v>10</v>
      </c>
    </row>
    <row r="2593" spans="1:15">
      <c r="A2593" t="n">
        <v>24696</v>
      </c>
      <c r="B2593" s="25" t="n">
        <v>16</v>
      </c>
      <c r="C2593" s="7" t="n">
        <v>500</v>
      </c>
    </row>
    <row r="2594" spans="1:15">
      <c r="A2594" t="s">
        <v>4</v>
      </c>
      <c r="B2594" s="4" t="s">
        <v>5</v>
      </c>
      <c r="C2594" s="4" t="s">
        <v>19</v>
      </c>
    </row>
    <row r="2595" spans="1:15">
      <c r="A2595" t="n">
        <v>24699</v>
      </c>
      <c r="B2595" s="20" t="n">
        <v>3</v>
      </c>
      <c r="C2595" s="12" t="n">
        <f t="normal" ca="1">A2587</f>
        <v>0</v>
      </c>
    </row>
    <row r="2596" spans="1:15">
      <c r="A2596" t="s">
        <v>4</v>
      </c>
      <c r="B2596" s="4" t="s">
        <v>5</v>
      </c>
    </row>
    <row r="2597" spans="1:15">
      <c r="A2597" t="n">
        <v>24704</v>
      </c>
      <c r="B2597" s="5" t="n">
        <v>1</v>
      </c>
    </row>
    <row r="2598" spans="1:15" s="3" customFormat="1" customHeight="0">
      <c r="A2598" s="3" t="s">
        <v>2</v>
      </c>
      <c r="B2598" s="3" t="s">
        <v>282</v>
      </c>
    </row>
    <row r="2599" spans="1:15">
      <c r="A2599" t="s">
        <v>4</v>
      </c>
      <c r="B2599" s="4" t="s">
        <v>5</v>
      </c>
      <c r="C2599" s="4" t="s">
        <v>14</v>
      </c>
      <c r="D2599" s="4" t="s">
        <v>14</v>
      </c>
      <c r="E2599" s="4" t="s">
        <v>14</v>
      </c>
      <c r="F2599" s="4" t="s">
        <v>14</v>
      </c>
    </row>
    <row r="2600" spans="1:15">
      <c r="A2600" t="n">
        <v>24708</v>
      </c>
      <c r="B2600" s="13" t="n">
        <v>14</v>
      </c>
      <c r="C2600" s="7" t="n">
        <v>2</v>
      </c>
      <c r="D2600" s="7" t="n">
        <v>0</v>
      </c>
      <c r="E2600" s="7" t="n">
        <v>0</v>
      </c>
      <c r="F2600" s="7" t="n">
        <v>0</v>
      </c>
    </row>
    <row r="2601" spans="1:15">
      <c r="A2601" t="s">
        <v>4</v>
      </c>
      <c r="B2601" s="4" t="s">
        <v>5</v>
      </c>
      <c r="C2601" s="4" t="s">
        <v>14</v>
      </c>
      <c r="D2601" s="16" t="s">
        <v>25</v>
      </c>
      <c r="E2601" s="4" t="s">
        <v>5</v>
      </c>
      <c r="F2601" s="4" t="s">
        <v>14</v>
      </c>
      <c r="G2601" s="4" t="s">
        <v>10</v>
      </c>
      <c r="H2601" s="16" t="s">
        <v>26</v>
      </c>
      <c r="I2601" s="4" t="s">
        <v>14</v>
      </c>
      <c r="J2601" s="4" t="s">
        <v>9</v>
      </c>
      <c r="K2601" s="4" t="s">
        <v>14</v>
      </c>
      <c r="L2601" s="4" t="s">
        <v>14</v>
      </c>
      <c r="M2601" s="16" t="s">
        <v>25</v>
      </c>
      <c r="N2601" s="4" t="s">
        <v>5</v>
      </c>
      <c r="O2601" s="4" t="s">
        <v>14</v>
      </c>
      <c r="P2601" s="4" t="s">
        <v>10</v>
      </c>
      <c r="Q2601" s="16" t="s">
        <v>26</v>
      </c>
      <c r="R2601" s="4" t="s">
        <v>14</v>
      </c>
      <c r="S2601" s="4" t="s">
        <v>9</v>
      </c>
      <c r="T2601" s="4" t="s">
        <v>14</v>
      </c>
      <c r="U2601" s="4" t="s">
        <v>14</v>
      </c>
      <c r="V2601" s="4" t="s">
        <v>14</v>
      </c>
      <c r="W2601" s="4" t="s">
        <v>19</v>
      </c>
    </row>
    <row r="2602" spans="1:15">
      <c r="A2602" t="n">
        <v>24713</v>
      </c>
      <c r="B2602" s="11" t="n">
        <v>5</v>
      </c>
      <c r="C2602" s="7" t="n">
        <v>28</v>
      </c>
      <c r="D2602" s="16" t="s">
        <v>3</v>
      </c>
      <c r="E2602" s="9" t="n">
        <v>162</v>
      </c>
      <c r="F2602" s="7" t="n">
        <v>3</v>
      </c>
      <c r="G2602" s="7" t="n">
        <v>12309</v>
      </c>
      <c r="H2602" s="16" t="s">
        <v>3</v>
      </c>
      <c r="I2602" s="7" t="n">
        <v>0</v>
      </c>
      <c r="J2602" s="7" t="n">
        <v>1</v>
      </c>
      <c r="K2602" s="7" t="n">
        <v>2</v>
      </c>
      <c r="L2602" s="7" t="n">
        <v>28</v>
      </c>
      <c r="M2602" s="16" t="s">
        <v>3</v>
      </c>
      <c r="N2602" s="9" t="n">
        <v>162</v>
      </c>
      <c r="O2602" s="7" t="n">
        <v>3</v>
      </c>
      <c r="P2602" s="7" t="n">
        <v>12309</v>
      </c>
      <c r="Q2602" s="16" t="s">
        <v>3</v>
      </c>
      <c r="R2602" s="7" t="n">
        <v>0</v>
      </c>
      <c r="S2602" s="7" t="n">
        <v>2</v>
      </c>
      <c r="T2602" s="7" t="n">
        <v>2</v>
      </c>
      <c r="U2602" s="7" t="n">
        <v>11</v>
      </c>
      <c r="V2602" s="7" t="n">
        <v>1</v>
      </c>
      <c r="W2602" s="12" t="n">
        <f t="normal" ca="1">A2606</f>
        <v>0</v>
      </c>
    </row>
    <row r="2603" spans="1:15">
      <c r="A2603" t="s">
        <v>4</v>
      </c>
      <c r="B2603" s="4" t="s">
        <v>5</v>
      </c>
      <c r="C2603" s="4" t="s">
        <v>14</v>
      </c>
      <c r="D2603" s="4" t="s">
        <v>10</v>
      </c>
      <c r="E2603" s="4" t="s">
        <v>20</v>
      </c>
    </row>
    <row r="2604" spans="1:15">
      <c r="A2604" t="n">
        <v>24742</v>
      </c>
      <c r="B2604" s="36" t="n">
        <v>58</v>
      </c>
      <c r="C2604" s="7" t="n">
        <v>0</v>
      </c>
      <c r="D2604" s="7" t="n">
        <v>0</v>
      </c>
      <c r="E2604" s="7" t="n">
        <v>1</v>
      </c>
    </row>
    <row r="2605" spans="1:15">
      <c r="A2605" t="s">
        <v>4</v>
      </c>
      <c r="B2605" s="4" t="s">
        <v>5</v>
      </c>
      <c r="C2605" s="4" t="s">
        <v>14</v>
      </c>
      <c r="D2605" s="16" t="s">
        <v>25</v>
      </c>
      <c r="E2605" s="4" t="s">
        <v>5</v>
      </c>
      <c r="F2605" s="4" t="s">
        <v>14</v>
      </c>
      <c r="G2605" s="4" t="s">
        <v>10</v>
      </c>
      <c r="H2605" s="16" t="s">
        <v>26</v>
      </c>
      <c r="I2605" s="4" t="s">
        <v>14</v>
      </c>
      <c r="J2605" s="4" t="s">
        <v>9</v>
      </c>
      <c r="K2605" s="4" t="s">
        <v>14</v>
      </c>
      <c r="L2605" s="4" t="s">
        <v>14</v>
      </c>
      <c r="M2605" s="16" t="s">
        <v>25</v>
      </c>
      <c r="N2605" s="4" t="s">
        <v>5</v>
      </c>
      <c r="O2605" s="4" t="s">
        <v>14</v>
      </c>
      <c r="P2605" s="4" t="s">
        <v>10</v>
      </c>
      <c r="Q2605" s="16" t="s">
        <v>26</v>
      </c>
      <c r="R2605" s="4" t="s">
        <v>14</v>
      </c>
      <c r="S2605" s="4" t="s">
        <v>9</v>
      </c>
      <c r="T2605" s="4" t="s">
        <v>14</v>
      </c>
      <c r="U2605" s="4" t="s">
        <v>14</v>
      </c>
      <c r="V2605" s="4" t="s">
        <v>14</v>
      </c>
      <c r="W2605" s="4" t="s">
        <v>19</v>
      </c>
    </row>
    <row r="2606" spans="1:15">
      <c r="A2606" t="n">
        <v>24750</v>
      </c>
      <c r="B2606" s="11" t="n">
        <v>5</v>
      </c>
      <c r="C2606" s="7" t="n">
        <v>28</v>
      </c>
      <c r="D2606" s="16" t="s">
        <v>3</v>
      </c>
      <c r="E2606" s="9" t="n">
        <v>162</v>
      </c>
      <c r="F2606" s="7" t="n">
        <v>3</v>
      </c>
      <c r="G2606" s="7" t="n">
        <v>12309</v>
      </c>
      <c r="H2606" s="16" t="s">
        <v>3</v>
      </c>
      <c r="I2606" s="7" t="n">
        <v>0</v>
      </c>
      <c r="J2606" s="7" t="n">
        <v>1</v>
      </c>
      <c r="K2606" s="7" t="n">
        <v>3</v>
      </c>
      <c r="L2606" s="7" t="n">
        <v>28</v>
      </c>
      <c r="M2606" s="16" t="s">
        <v>3</v>
      </c>
      <c r="N2606" s="9" t="n">
        <v>162</v>
      </c>
      <c r="O2606" s="7" t="n">
        <v>3</v>
      </c>
      <c r="P2606" s="7" t="n">
        <v>12309</v>
      </c>
      <c r="Q2606" s="16" t="s">
        <v>3</v>
      </c>
      <c r="R2606" s="7" t="n">
        <v>0</v>
      </c>
      <c r="S2606" s="7" t="n">
        <v>2</v>
      </c>
      <c r="T2606" s="7" t="n">
        <v>3</v>
      </c>
      <c r="U2606" s="7" t="n">
        <v>9</v>
      </c>
      <c r="V2606" s="7" t="n">
        <v>1</v>
      </c>
      <c r="W2606" s="12" t="n">
        <f t="normal" ca="1">A2616</f>
        <v>0</v>
      </c>
    </row>
    <row r="2607" spans="1:15">
      <c r="A2607" t="s">
        <v>4</v>
      </c>
      <c r="B2607" s="4" t="s">
        <v>5</v>
      </c>
      <c r="C2607" s="4" t="s">
        <v>14</v>
      </c>
      <c r="D2607" s="16" t="s">
        <v>25</v>
      </c>
      <c r="E2607" s="4" t="s">
        <v>5</v>
      </c>
      <c r="F2607" s="4" t="s">
        <v>10</v>
      </c>
      <c r="G2607" s="4" t="s">
        <v>14</v>
      </c>
      <c r="H2607" s="4" t="s">
        <v>14</v>
      </c>
      <c r="I2607" s="4" t="s">
        <v>6</v>
      </c>
      <c r="J2607" s="16" t="s">
        <v>26</v>
      </c>
      <c r="K2607" s="4" t="s">
        <v>14</v>
      </c>
      <c r="L2607" s="4" t="s">
        <v>14</v>
      </c>
      <c r="M2607" s="16" t="s">
        <v>25</v>
      </c>
      <c r="N2607" s="4" t="s">
        <v>5</v>
      </c>
      <c r="O2607" s="4" t="s">
        <v>14</v>
      </c>
      <c r="P2607" s="16" t="s">
        <v>26</v>
      </c>
      <c r="Q2607" s="4" t="s">
        <v>14</v>
      </c>
      <c r="R2607" s="4" t="s">
        <v>9</v>
      </c>
      <c r="S2607" s="4" t="s">
        <v>14</v>
      </c>
      <c r="T2607" s="4" t="s">
        <v>14</v>
      </c>
      <c r="U2607" s="4" t="s">
        <v>14</v>
      </c>
      <c r="V2607" s="16" t="s">
        <v>25</v>
      </c>
      <c r="W2607" s="4" t="s">
        <v>5</v>
      </c>
      <c r="X2607" s="4" t="s">
        <v>14</v>
      </c>
      <c r="Y2607" s="16" t="s">
        <v>26</v>
      </c>
      <c r="Z2607" s="4" t="s">
        <v>14</v>
      </c>
      <c r="AA2607" s="4" t="s">
        <v>9</v>
      </c>
      <c r="AB2607" s="4" t="s">
        <v>14</v>
      </c>
      <c r="AC2607" s="4" t="s">
        <v>14</v>
      </c>
      <c r="AD2607" s="4" t="s">
        <v>14</v>
      </c>
      <c r="AE2607" s="4" t="s">
        <v>19</v>
      </c>
    </row>
    <row r="2608" spans="1:15">
      <c r="A2608" t="n">
        <v>24779</v>
      </c>
      <c r="B2608" s="11" t="n">
        <v>5</v>
      </c>
      <c r="C2608" s="7" t="n">
        <v>28</v>
      </c>
      <c r="D2608" s="16" t="s">
        <v>3</v>
      </c>
      <c r="E2608" s="53" t="n">
        <v>47</v>
      </c>
      <c r="F2608" s="7" t="n">
        <v>61456</v>
      </c>
      <c r="G2608" s="7" t="n">
        <v>2</v>
      </c>
      <c r="H2608" s="7" t="n">
        <v>0</v>
      </c>
      <c r="I2608" s="7" t="s">
        <v>186</v>
      </c>
      <c r="J2608" s="16" t="s">
        <v>3</v>
      </c>
      <c r="K2608" s="7" t="n">
        <v>8</v>
      </c>
      <c r="L2608" s="7" t="n">
        <v>28</v>
      </c>
      <c r="M2608" s="16" t="s">
        <v>3</v>
      </c>
      <c r="N2608" s="15" t="n">
        <v>74</v>
      </c>
      <c r="O2608" s="7" t="n">
        <v>65</v>
      </c>
      <c r="P2608" s="16" t="s">
        <v>3</v>
      </c>
      <c r="Q2608" s="7" t="n">
        <v>0</v>
      </c>
      <c r="R2608" s="7" t="n">
        <v>1</v>
      </c>
      <c r="S2608" s="7" t="n">
        <v>3</v>
      </c>
      <c r="T2608" s="7" t="n">
        <v>9</v>
      </c>
      <c r="U2608" s="7" t="n">
        <v>28</v>
      </c>
      <c r="V2608" s="16" t="s">
        <v>3</v>
      </c>
      <c r="W2608" s="15" t="n">
        <v>74</v>
      </c>
      <c r="X2608" s="7" t="n">
        <v>65</v>
      </c>
      <c r="Y2608" s="16" t="s">
        <v>3</v>
      </c>
      <c r="Z2608" s="7" t="n">
        <v>0</v>
      </c>
      <c r="AA2608" s="7" t="n">
        <v>2</v>
      </c>
      <c r="AB2608" s="7" t="n">
        <v>3</v>
      </c>
      <c r="AC2608" s="7" t="n">
        <v>9</v>
      </c>
      <c r="AD2608" s="7" t="n">
        <v>1</v>
      </c>
      <c r="AE2608" s="12" t="n">
        <f t="normal" ca="1">A2612</f>
        <v>0</v>
      </c>
    </row>
    <row r="2609" spans="1:31">
      <c r="A2609" t="s">
        <v>4</v>
      </c>
      <c r="B2609" s="4" t="s">
        <v>5</v>
      </c>
      <c r="C2609" s="4" t="s">
        <v>10</v>
      </c>
      <c r="D2609" s="4" t="s">
        <v>14</v>
      </c>
      <c r="E2609" s="4" t="s">
        <v>14</v>
      </c>
      <c r="F2609" s="4" t="s">
        <v>6</v>
      </c>
    </row>
    <row r="2610" spans="1:31">
      <c r="A2610" t="n">
        <v>24827</v>
      </c>
      <c r="B2610" s="53" t="n">
        <v>47</v>
      </c>
      <c r="C2610" s="7" t="n">
        <v>61456</v>
      </c>
      <c r="D2610" s="7" t="n">
        <v>0</v>
      </c>
      <c r="E2610" s="7" t="n">
        <v>0</v>
      </c>
      <c r="F2610" s="7" t="s">
        <v>187</v>
      </c>
    </row>
    <row r="2611" spans="1:31">
      <c r="A2611" t="s">
        <v>4</v>
      </c>
      <c r="B2611" s="4" t="s">
        <v>5</v>
      </c>
      <c r="C2611" s="4" t="s">
        <v>14</v>
      </c>
      <c r="D2611" s="4" t="s">
        <v>10</v>
      </c>
      <c r="E2611" s="4" t="s">
        <v>20</v>
      </c>
    </row>
    <row r="2612" spans="1:31">
      <c r="A2612" t="n">
        <v>24840</v>
      </c>
      <c r="B2612" s="36" t="n">
        <v>58</v>
      </c>
      <c r="C2612" s="7" t="n">
        <v>0</v>
      </c>
      <c r="D2612" s="7" t="n">
        <v>300</v>
      </c>
      <c r="E2612" s="7" t="n">
        <v>1</v>
      </c>
    </row>
    <row r="2613" spans="1:31">
      <c r="A2613" t="s">
        <v>4</v>
      </c>
      <c r="B2613" s="4" t="s">
        <v>5</v>
      </c>
      <c r="C2613" s="4" t="s">
        <v>14</v>
      </c>
      <c r="D2613" s="4" t="s">
        <v>10</v>
      </c>
    </row>
    <row r="2614" spans="1:31">
      <c r="A2614" t="n">
        <v>24848</v>
      </c>
      <c r="B2614" s="36" t="n">
        <v>58</v>
      </c>
      <c r="C2614" s="7" t="n">
        <v>255</v>
      </c>
      <c r="D2614" s="7" t="n">
        <v>0</v>
      </c>
    </row>
    <row r="2615" spans="1:31">
      <c r="A2615" t="s">
        <v>4</v>
      </c>
      <c r="B2615" s="4" t="s">
        <v>5</v>
      </c>
      <c r="C2615" s="4" t="s">
        <v>14</v>
      </c>
      <c r="D2615" s="4" t="s">
        <v>14</v>
      </c>
      <c r="E2615" s="4" t="s">
        <v>14</v>
      </c>
      <c r="F2615" s="4" t="s">
        <v>14</v>
      </c>
    </row>
    <row r="2616" spans="1:31">
      <c r="A2616" t="n">
        <v>24852</v>
      </c>
      <c r="B2616" s="13" t="n">
        <v>14</v>
      </c>
      <c r="C2616" s="7" t="n">
        <v>0</v>
      </c>
      <c r="D2616" s="7" t="n">
        <v>0</v>
      </c>
      <c r="E2616" s="7" t="n">
        <v>0</v>
      </c>
      <c r="F2616" s="7" t="n">
        <v>64</v>
      </c>
    </row>
    <row r="2617" spans="1:31">
      <c r="A2617" t="s">
        <v>4</v>
      </c>
      <c r="B2617" s="4" t="s">
        <v>5</v>
      </c>
      <c r="C2617" s="4" t="s">
        <v>14</v>
      </c>
      <c r="D2617" s="4" t="s">
        <v>10</v>
      </c>
    </row>
    <row r="2618" spans="1:31">
      <c r="A2618" t="n">
        <v>24857</v>
      </c>
      <c r="B2618" s="24" t="n">
        <v>22</v>
      </c>
      <c r="C2618" s="7" t="n">
        <v>0</v>
      </c>
      <c r="D2618" s="7" t="n">
        <v>12309</v>
      </c>
    </row>
    <row r="2619" spans="1:31">
      <c r="A2619" t="s">
        <v>4</v>
      </c>
      <c r="B2619" s="4" t="s">
        <v>5</v>
      </c>
      <c r="C2619" s="4" t="s">
        <v>14</v>
      </c>
      <c r="D2619" s="4" t="s">
        <v>10</v>
      </c>
    </row>
    <row r="2620" spans="1:31">
      <c r="A2620" t="n">
        <v>24861</v>
      </c>
      <c r="B2620" s="36" t="n">
        <v>58</v>
      </c>
      <c r="C2620" s="7" t="n">
        <v>5</v>
      </c>
      <c r="D2620" s="7" t="n">
        <v>300</v>
      </c>
    </row>
    <row r="2621" spans="1:31">
      <c r="A2621" t="s">
        <v>4</v>
      </c>
      <c r="B2621" s="4" t="s">
        <v>5</v>
      </c>
      <c r="C2621" s="4" t="s">
        <v>20</v>
      </c>
      <c r="D2621" s="4" t="s">
        <v>10</v>
      </c>
    </row>
    <row r="2622" spans="1:31">
      <c r="A2622" t="n">
        <v>24865</v>
      </c>
      <c r="B2622" s="49" t="n">
        <v>103</v>
      </c>
      <c r="C2622" s="7" t="n">
        <v>0</v>
      </c>
      <c r="D2622" s="7" t="n">
        <v>300</v>
      </c>
    </row>
    <row r="2623" spans="1:31">
      <c r="A2623" t="s">
        <v>4</v>
      </c>
      <c r="B2623" s="4" t="s">
        <v>5</v>
      </c>
      <c r="C2623" s="4" t="s">
        <v>14</v>
      </c>
    </row>
    <row r="2624" spans="1:31">
      <c r="A2624" t="n">
        <v>24872</v>
      </c>
      <c r="B2624" s="50" t="n">
        <v>64</v>
      </c>
      <c r="C2624" s="7" t="n">
        <v>7</v>
      </c>
    </row>
    <row r="2625" spans="1:6">
      <c r="A2625" t="s">
        <v>4</v>
      </c>
      <c r="B2625" s="4" t="s">
        <v>5</v>
      </c>
      <c r="C2625" s="4" t="s">
        <v>14</v>
      </c>
      <c r="D2625" s="4" t="s">
        <v>10</v>
      </c>
    </row>
    <row r="2626" spans="1:6">
      <c r="A2626" t="n">
        <v>24874</v>
      </c>
      <c r="B2626" s="54" t="n">
        <v>72</v>
      </c>
      <c r="C2626" s="7" t="n">
        <v>5</v>
      </c>
      <c r="D2626" s="7" t="n">
        <v>0</v>
      </c>
    </row>
    <row r="2627" spans="1:6">
      <c r="A2627" t="s">
        <v>4</v>
      </c>
      <c r="B2627" s="4" t="s">
        <v>5</v>
      </c>
      <c r="C2627" s="4" t="s">
        <v>14</v>
      </c>
      <c r="D2627" s="16" t="s">
        <v>25</v>
      </c>
      <c r="E2627" s="4" t="s">
        <v>5</v>
      </c>
      <c r="F2627" s="4" t="s">
        <v>14</v>
      </c>
      <c r="G2627" s="4" t="s">
        <v>10</v>
      </c>
      <c r="H2627" s="16" t="s">
        <v>26</v>
      </c>
      <c r="I2627" s="4" t="s">
        <v>14</v>
      </c>
      <c r="J2627" s="4" t="s">
        <v>9</v>
      </c>
      <c r="K2627" s="4" t="s">
        <v>14</v>
      </c>
      <c r="L2627" s="4" t="s">
        <v>14</v>
      </c>
      <c r="M2627" s="4" t="s">
        <v>19</v>
      </c>
    </row>
    <row r="2628" spans="1:6">
      <c r="A2628" t="n">
        <v>24878</v>
      </c>
      <c r="B2628" s="11" t="n">
        <v>5</v>
      </c>
      <c r="C2628" s="7" t="n">
        <v>28</v>
      </c>
      <c r="D2628" s="16" t="s">
        <v>3</v>
      </c>
      <c r="E2628" s="9" t="n">
        <v>162</v>
      </c>
      <c r="F2628" s="7" t="n">
        <v>4</v>
      </c>
      <c r="G2628" s="7" t="n">
        <v>12309</v>
      </c>
      <c r="H2628" s="16" t="s">
        <v>3</v>
      </c>
      <c r="I2628" s="7" t="n">
        <v>0</v>
      </c>
      <c r="J2628" s="7" t="n">
        <v>1</v>
      </c>
      <c r="K2628" s="7" t="n">
        <v>2</v>
      </c>
      <c r="L2628" s="7" t="n">
        <v>1</v>
      </c>
      <c r="M2628" s="12" t="n">
        <f t="normal" ca="1">A2634</f>
        <v>0</v>
      </c>
    </row>
    <row r="2629" spans="1:6">
      <c r="A2629" t="s">
        <v>4</v>
      </c>
      <c r="B2629" s="4" t="s">
        <v>5</v>
      </c>
      <c r="C2629" s="4" t="s">
        <v>14</v>
      </c>
      <c r="D2629" s="4" t="s">
        <v>6</v>
      </c>
    </row>
    <row r="2630" spans="1:6">
      <c r="A2630" t="n">
        <v>24895</v>
      </c>
      <c r="B2630" s="8" t="n">
        <v>2</v>
      </c>
      <c r="C2630" s="7" t="n">
        <v>10</v>
      </c>
      <c r="D2630" s="7" t="s">
        <v>188</v>
      </c>
    </row>
    <row r="2631" spans="1:6">
      <c r="A2631" t="s">
        <v>4</v>
      </c>
      <c r="B2631" s="4" t="s">
        <v>5</v>
      </c>
      <c r="C2631" s="4" t="s">
        <v>10</v>
      </c>
    </row>
    <row r="2632" spans="1:6">
      <c r="A2632" t="n">
        <v>24912</v>
      </c>
      <c r="B2632" s="25" t="n">
        <v>16</v>
      </c>
      <c r="C2632" s="7" t="n">
        <v>0</v>
      </c>
    </row>
    <row r="2633" spans="1:6">
      <c r="A2633" t="s">
        <v>4</v>
      </c>
      <c r="B2633" s="4" t="s">
        <v>5</v>
      </c>
      <c r="C2633" s="4" t="s">
        <v>14</v>
      </c>
      <c r="D2633" s="4" t="s">
        <v>10</v>
      </c>
      <c r="E2633" s="4" t="s">
        <v>10</v>
      </c>
      <c r="F2633" s="4" t="s">
        <v>10</v>
      </c>
      <c r="G2633" s="4" t="s">
        <v>10</v>
      </c>
      <c r="H2633" s="4" t="s">
        <v>10</v>
      </c>
      <c r="I2633" s="4" t="s">
        <v>10</v>
      </c>
      <c r="J2633" s="4" t="s">
        <v>10</v>
      </c>
      <c r="K2633" s="4" t="s">
        <v>10</v>
      </c>
      <c r="L2633" s="4" t="s">
        <v>10</v>
      </c>
      <c r="M2633" s="4" t="s">
        <v>10</v>
      </c>
      <c r="N2633" s="4" t="s">
        <v>9</v>
      </c>
      <c r="O2633" s="4" t="s">
        <v>9</v>
      </c>
      <c r="P2633" s="4" t="s">
        <v>9</v>
      </c>
      <c r="Q2633" s="4" t="s">
        <v>9</v>
      </c>
      <c r="R2633" s="4" t="s">
        <v>14</v>
      </c>
      <c r="S2633" s="4" t="s">
        <v>6</v>
      </c>
    </row>
    <row r="2634" spans="1:6">
      <c r="A2634" t="n">
        <v>24915</v>
      </c>
      <c r="B2634" s="76" t="n">
        <v>75</v>
      </c>
      <c r="C2634" s="7" t="n">
        <v>0</v>
      </c>
      <c r="D2634" s="7" t="n">
        <v>0</v>
      </c>
      <c r="E2634" s="7" t="n">
        <v>0</v>
      </c>
      <c r="F2634" s="7" t="n">
        <v>1024</v>
      </c>
      <c r="G2634" s="7" t="n">
        <v>720</v>
      </c>
      <c r="H2634" s="7" t="n">
        <v>0</v>
      </c>
      <c r="I2634" s="7" t="n">
        <v>0</v>
      </c>
      <c r="J2634" s="7" t="n">
        <v>0</v>
      </c>
      <c r="K2634" s="7" t="n">
        <v>0</v>
      </c>
      <c r="L2634" s="7" t="n">
        <v>1024</v>
      </c>
      <c r="M2634" s="7" t="n">
        <v>720</v>
      </c>
      <c r="N2634" s="7" t="n">
        <v>1065353216</v>
      </c>
      <c r="O2634" s="7" t="n">
        <v>1065353216</v>
      </c>
      <c r="P2634" s="7" t="n">
        <v>1065353216</v>
      </c>
      <c r="Q2634" s="7" t="n">
        <v>0</v>
      </c>
      <c r="R2634" s="7" t="n">
        <v>0</v>
      </c>
      <c r="S2634" s="7" t="s">
        <v>283</v>
      </c>
    </row>
    <row r="2635" spans="1:6">
      <c r="A2635" t="s">
        <v>4</v>
      </c>
      <c r="B2635" s="4" t="s">
        <v>5</v>
      </c>
      <c r="C2635" s="4" t="s">
        <v>14</v>
      </c>
      <c r="D2635" s="4" t="s">
        <v>10</v>
      </c>
      <c r="E2635" s="4" t="s">
        <v>10</v>
      </c>
      <c r="F2635" s="4" t="s">
        <v>10</v>
      </c>
      <c r="G2635" s="4" t="s">
        <v>10</v>
      </c>
      <c r="H2635" s="4" t="s">
        <v>10</v>
      </c>
      <c r="I2635" s="4" t="s">
        <v>10</v>
      </c>
      <c r="J2635" s="4" t="s">
        <v>10</v>
      </c>
      <c r="K2635" s="4" t="s">
        <v>10</v>
      </c>
      <c r="L2635" s="4" t="s">
        <v>10</v>
      </c>
      <c r="M2635" s="4" t="s">
        <v>10</v>
      </c>
      <c r="N2635" s="4" t="s">
        <v>9</v>
      </c>
      <c r="O2635" s="4" t="s">
        <v>9</v>
      </c>
      <c r="P2635" s="4" t="s">
        <v>9</v>
      </c>
      <c r="Q2635" s="4" t="s">
        <v>9</v>
      </c>
      <c r="R2635" s="4" t="s">
        <v>14</v>
      </c>
      <c r="S2635" s="4" t="s">
        <v>6</v>
      </c>
    </row>
    <row r="2636" spans="1:6">
      <c r="A2636" t="n">
        <v>24963</v>
      </c>
      <c r="B2636" s="76" t="n">
        <v>75</v>
      </c>
      <c r="C2636" s="7" t="n">
        <v>1</v>
      </c>
      <c r="D2636" s="7" t="n">
        <v>0</v>
      </c>
      <c r="E2636" s="7" t="n">
        <v>0</v>
      </c>
      <c r="F2636" s="7" t="n">
        <v>1024</v>
      </c>
      <c r="G2636" s="7" t="n">
        <v>720</v>
      </c>
      <c r="H2636" s="7" t="n">
        <v>0</v>
      </c>
      <c r="I2636" s="7" t="n">
        <v>0</v>
      </c>
      <c r="J2636" s="7" t="n">
        <v>0</v>
      </c>
      <c r="K2636" s="7" t="n">
        <v>0</v>
      </c>
      <c r="L2636" s="7" t="n">
        <v>1024</v>
      </c>
      <c r="M2636" s="7" t="n">
        <v>720</v>
      </c>
      <c r="N2636" s="7" t="n">
        <v>1065353216</v>
      </c>
      <c r="O2636" s="7" t="n">
        <v>1065353216</v>
      </c>
      <c r="P2636" s="7" t="n">
        <v>1065353216</v>
      </c>
      <c r="Q2636" s="7" t="n">
        <v>0</v>
      </c>
      <c r="R2636" s="7" t="n">
        <v>0</v>
      </c>
      <c r="S2636" s="7" t="s">
        <v>284</v>
      </c>
    </row>
    <row r="2637" spans="1:6">
      <c r="A2637" t="s">
        <v>4</v>
      </c>
      <c r="B2637" s="4" t="s">
        <v>5</v>
      </c>
      <c r="C2637" s="4" t="s">
        <v>14</v>
      </c>
      <c r="D2637" s="4" t="s">
        <v>10</v>
      </c>
      <c r="E2637" s="4" t="s">
        <v>10</v>
      </c>
      <c r="F2637" s="4" t="s">
        <v>10</v>
      </c>
      <c r="G2637" s="4" t="s">
        <v>10</v>
      </c>
      <c r="H2637" s="4" t="s">
        <v>10</v>
      </c>
      <c r="I2637" s="4" t="s">
        <v>10</v>
      </c>
      <c r="J2637" s="4" t="s">
        <v>10</v>
      </c>
      <c r="K2637" s="4" t="s">
        <v>10</v>
      </c>
      <c r="L2637" s="4" t="s">
        <v>10</v>
      </c>
      <c r="M2637" s="4" t="s">
        <v>10</v>
      </c>
      <c r="N2637" s="4" t="s">
        <v>9</v>
      </c>
      <c r="O2637" s="4" t="s">
        <v>9</v>
      </c>
      <c r="P2637" s="4" t="s">
        <v>9</v>
      </c>
      <c r="Q2637" s="4" t="s">
        <v>9</v>
      </c>
      <c r="R2637" s="4" t="s">
        <v>14</v>
      </c>
      <c r="S2637" s="4" t="s">
        <v>6</v>
      </c>
    </row>
    <row r="2638" spans="1:6">
      <c r="A2638" t="n">
        <v>25011</v>
      </c>
      <c r="B2638" s="76" t="n">
        <v>75</v>
      </c>
      <c r="C2638" s="7" t="n">
        <v>2</v>
      </c>
      <c r="D2638" s="7" t="n">
        <v>0</v>
      </c>
      <c r="E2638" s="7" t="n">
        <v>0</v>
      </c>
      <c r="F2638" s="7" t="n">
        <v>1024</v>
      </c>
      <c r="G2638" s="7" t="n">
        <v>720</v>
      </c>
      <c r="H2638" s="7" t="n">
        <v>0</v>
      </c>
      <c r="I2638" s="7" t="n">
        <v>0</v>
      </c>
      <c r="J2638" s="7" t="n">
        <v>0</v>
      </c>
      <c r="K2638" s="7" t="n">
        <v>0</v>
      </c>
      <c r="L2638" s="7" t="n">
        <v>1024</v>
      </c>
      <c r="M2638" s="7" t="n">
        <v>720</v>
      </c>
      <c r="N2638" s="7" t="n">
        <v>1065353216</v>
      </c>
      <c r="O2638" s="7" t="n">
        <v>1065353216</v>
      </c>
      <c r="P2638" s="7" t="n">
        <v>1065353216</v>
      </c>
      <c r="Q2638" s="7" t="n">
        <v>0</v>
      </c>
      <c r="R2638" s="7" t="n">
        <v>0</v>
      </c>
      <c r="S2638" s="7" t="s">
        <v>285</v>
      </c>
    </row>
    <row r="2639" spans="1:6">
      <c r="A2639" t="s">
        <v>4</v>
      </c>
      <c r="B2639" s="4" t="s">
        <v>5</v>
      </c>
      <c r="C2639" s="4" t="s">
        <v>14</v>
      </c>
      <c r="D2639" s="4" t="s">
        <v>14</v>
      </c>
      <c r="E2639" s="4" t="s">
        <v>14</v>
      </c>
      <c r="F2639" s="4" t="s">
        <v>20</v>
      </c>
      <c r="G2639" s="4" t="s">
        <v>20</v>
      </c>
      <c r="H2639" s="4" t="s">
        <v>20</v>
      </c>
      <c r="I2639" s="4" t="s">
        <v>20</v>
      </c>
      <c r="J2639" s="4" t="s">
        <v>20</v>
      </c>
    </row>
    <row r="2640" spans="1:6">
      <c r="A2640" t="n">
        <v>25059</v>
      </c>
      <c r="B2640" s="77" t="n">
        <v>76</v>
      </c>
      <c r="C2640" s="7" t="n">
        <v>0</v>
      </c>
      <c r="D2640" s="7" t="n">
        <v>9</v>
      </c>
      <c r="E2640" s="7" t="n">
        <v>2</v>
      </c>
      <c r="F2640" s="7" t="n">
        <v>0</v>
      </c>
      <c r="G2640" s="7" t="n">
        <v>0</v>
      </c>
      <c r="H2640" s="7" t="n">
        <v>0</v>
      </c>
      <c r="I2640" s="7" t="n">
        <v>0</v>
      </c>
      <c r="J2640" s="7" t="n">
        <v>0</v>
      </c>
    </row>
    <row r="2641" spans="1:19">
      <c r="A2641" t="s">
        <v>4</v>
      </c>
      <c r="B2641" s="4" t="s">
        <v>5</v>
      </c>
      <c r="C2641" s="4" t="s">
        <v>14</v>
      </c>
      <c r="D2641" s="4" t="s">
        <v>14</v>
      </c>
      <c r="E2641" s="4" t="s">
        <v>14</v>
      </c>
      <c r="F2641" s="4" t="s">
        <v>20</v>
      </c>
      <c r="G2641" s="4" t="s">
        <v>20</v>
      </c>
      <c r="H2641" s="4" t="s">
        <v>20</v>
      </c>
      <c r="I2641" s="4" t="s">
        <v>20</v>
      </c>
      <c r="J2641" s="4" t="s">
        <v>20</v>
      </c>
    </row>
    <row r="2642" spans="1:19">
      <c r="A2642" t="n">
        <v>25083</v>
      </c>
      <c r="B2642" s="77" t="n">
        <v>76</v>
      </c>
      <c r="C2642" s="7" t="n">
        <v>1</v>
      </c>
      <c r="D2642" s="7" t="n">
        <v>9</v>
      </c>
      <c r="E2642" s="7" t="n">
        <v>2</v>
      </c>
      <c r="F2642" s="7" t="n">
        <v>0</v>
      </c>
      <c r="G2642" s="7" t="n">
        <v>0</v>
      </c>
      <c r="H2642" s="7" t="n">
        <v>0</v>
      </c>
      <c r="I2642" s="7" t="n">
        <v>0</v>
      </c>
      <c r="J2642" s="7" t="n">
        <v>0</v>
      </c>
    </row>
    <row r="2643" spans="1:19">
      <c r="A2643" t="s">
        <v>4</v>
      </c>
      <c r="B2643" s="4" t="s">
        <v>5</v>
      </c>
      <c r="C2643" s="4" t="s">
        <v>14</v>
      </c>
      <c r="D2643" s="4" t="s">
        <v>14</v>
      </c>
      <c r="E2643" s="4" t="s">
        <v>14</v>
      </c>
      <c r="F2643" s="4" t="s">
        <v>20</v>
      </c>
      <c r="G2643" s="4" t="s">
        <v>20</v>
      </c>
      <c r="H2643" s="4" t="s">
        <v>20</v>
      </c>
      <c r="I2643" s="4" t="s">
        <v>20</v>
      </c>
      <c r="J2643" s="4" t="s">
        <v>20</v>
      </c>
    </row>
    <row r="2644" spans="1:19">
      <c r="A2644" t="n">
        <v>25107</v>
      </c>
      <c r="B2644" s="77" t="n">
        <v>76</v>
      </c>
      <c r="C2644" s="7" t="n">
        <v>2</v>
      </c>
      <c r="D2644" s="7" t="n">
        <v>9</v>
      </c>
      <c r="E2644" s="7" t="n">
        <v>2</v>
      </c>
      <c r="F2644" s="7" t="n">
        <v>0</v>
      </c>
      <c r="G2644" s="7" t="n">
        <v>0</v>
      </c>
      <c r="H2644" s="7" t="n">
        <v>0</v>
      </c>
      <c r="I2644" s="7" t="n">
        <v>0</v>
      </c>
      <c r="J2644" s="7" t="n">
        <v>0</v>
      </c>
    </row>
    <row r="2645" spans="1:19">
      <c r="A2645" t="s">
        <v>4</v>
      </c>
      <c r="B2645" s="4" t="s">
        <v>5</v>
      </c>
      <c r="C2645" s="4" t="s">
        <v>14</v>
      </c>
      <c r="D2645" s="4" t="s">
        <v>10</v>
      </c>
      <c r="E2645" s="4" t="s">
        <v>14</v>
      </c>
      <c r="F2645" s="4" t="s">
        <v>6</v>
      </c>
    </row>
    <row r="2646" spans="1:19">
      <c r="A2646" t="n">
        <v>25131</v>
      </c>
      <c r="B2646" s="18" t="n">
        <v>39</v>
      </c>
      <c r="C2646" s="7" t="n">
        <v>10</v>
      </c>
      <c r="D2646" s="7" t="n">
        <v>65533</v>
      </c>
      <c r="E2646" s="7" t="n">
        <v>203</v>
      </c>
      <c r="F2646" s="7" t="s">
        <v>286</v>
      </c>
    </row>
    <row r="2647" spans="1:19">
      <c r="A2647" t="s">
        <v>4</v>
      </c>
      <c r="B2647" s="4" t="s">
        <v>5</v>
      </c>
      <c r="C2647" s="4" t="s">
        <v>14</v>
      </c>
      <c r="D2647" s="4" t="s">
        <v>10</v>
      </c>
      <c r="E2647" s="4" t="s">
        <v>14</v>
      </c>
      <c r="F2647" s="4" t="s">
        <v>6</v>
      </c>
    </row>
    <row r="2648" spans="1:19">
      <c r="A2648" t="n">
        <v>25155</v>
      </c>
      <c r="B2648" s="18" t="n">
        <v>39</v>
      </c>
      <c r="C2648" s="7" t="n">
        <v>10</v>
      </c>
      <c r="D2648" s="7" t="n">
        <v>65533</v>
      </c>
      <c r="E2648" s="7" t="n">
        <v>204</v>
      </c>
      <c r="F2648" s="7" t="s">
        <v>287</v>
      </c>
    </row>
    <row r="2649" spans="1:19">
      <c r="A2649" t="s">
        <v>4</v>
      </c>
      <c r="B2649" s="4" t="s">
        <v>5</v>
      </c>
      <c r="C2649" s="4" t="s">
        <v>14</v>
      </c>
      <c r="D2649" s="4" t="s">
        <v>10</v>
      </c>
      <c r="E2649" s="4" t="s">
        <v>14</v>
      </c>
      <c r="F2649" s="4" t="s">
        <v>6</v>
      </c>
    </row>
    <row r="2650" spans="1:19">
      <c r="A2650" t="n">
        <v>25179</v>
      </c>
      <c r="B2650" s="18" t="n">
        <v>39</v>
      </c>
      <c r="C2650" s="7" t="n">
        <v>10</v>
      </c>
      <c r="D2650" s="7" t="n">
        <v>65533</v>
      </c>
      <c r="E2650" s="7" t="n">
        <v>205</v>
      </c>
      <c r="F2650" s="7" t="s">
        <v>288</v>
      </c>
    </row>
    <row r="2651" spans="1:19">
      <c r="A2651" t="s">
        <v>4</v>
      </c>
      <c r="B2651" s="4" t="s">
        <v>5</v>
      </c>
      <c r="C2651" s="4" t="s">
        <v>14</v>
      </c>
      <c r="D2651" s="4" t="s">
        <v>10</v>
      </c>
      <c r="E2651" s="4" t="s">
        <v>14</v>
      </c>
      <c r="F2651" s="4" t="s">
        <v>6</v>
      </c>
    </row>
    <row r="2652" spans="1:19">
      <c r="A2652" t="n">
        <v>25204</v>
      </c>
      <c r="B2652" s="18" t="n">
        <v>39</v>
      </c>
      <c r="C2652" s="7" t="n">
        <v>10</v>
      </c>
      <c r="D2652" s="7" t="n">
        <v>65533</v>
      </c>
      <c r="E2652" s="7" t="n">
        <v>206</v>
      </c>
      <c r="F2652" s="7" t="s">
        <v>289</v>
      </c>
    </row>
    <row r="2653" spans="1:19">
      <c r="A2653" t="s">
        <v>4</v>
      </c>
      <c r="B2653" s="4" t="s">
        <v>5</v>
      </c>
      <c r="C2653" s="4" t="s">
        <v>14</v>
      </c>
      <c r="D2653" s="4" t="s">
        <v>10</v>
      </c>
      <c r="E2653" s="4" t="s">
        <v>14</v>
      </c>
      <c r="F2653" s="4" t="s">
        <v>6</v>
      </c>
    </row>
    <row r="2654" spans="1:19">
      <c r="A2654" t="n">
        <v>25227</v>
      </c>
      <c r="B2654" s="18" t="n">
        <v>39</v>
      </c>
      <c r="C2654" s="7" t="n">
        <v>10</v>
      </c>
      <c r="D2654" s="7" t="n">
        <v>65533</v>
      </c>
      <c r="E2654" s="7" t="n">
        <v>207</v>
      </c>
      <c r="F2654" s="7" t="s">
        <v>290</v>
      </c>
    </row>
    <row r="2655" spans="1:19">
      <c r="A2655" t="s">
        <v>4</v>
      </c>
      <c r="B2655" s="4" t="s">
        <v>5</v>
      </c>
      <c r="C2655" s="4" t="s">
        <v>10</v>
      </c>
      <c r="D2655" s="4" t="s">
        <v>6</v>
      </c>
      <c r="E2655" s="4" t="s">
        <v>6</v>
      </c>
      <c r="F2655" s="4" t="s">
        <v>6</v>
      </c>
      <c r="G2655" s="4" t="s">
        <v>14</v>
      </c>
      <c r="H2655" s="4" t="s">
        <v>9</v>
      </c>
      <c r="I2655" s="4" t="s">
        <v>20</v>
      </c>
      <c r="J2655" s="4" t="s">
        <v>20</v>
      </c>
      <c r="K2655" s="4" t="s">
        <v>20</v>
      </c>
      <c r="L2655" s="4" t="s">
        <v>20</v>
      </c>
      <c r="M2655" s="4" t="s">
        <v>20</v>
      </c>
      <c r="N2655" s="4" t="s">
        <v>20</v>
      </c>
      <c r="O2655" s="4" t="s">
        <v>20</v>
      </c>
      <c r="P2655" s="4" t="s">
        <v>6</v>
      </c>
      <c r="Q2655" s="4" t="s">
        <v>6</v>
      </c>
      <c r="R2655" s="4" t="s">
        <v>9</v>
      </c>
      <c r="S2655" s="4" t="s">
        <v>14</v>
      </c>
      <c r="T2655" s="4" t="s">
        <v>9</v>
      </c>
      <c r="U2655" s="4" t="s">
        <v>9</v>
      </c>
      <c r="V2655" s="4" t="s">
        <v>10</v>
      </c>
    </row>
    <row r="2656" spans="1:19">
      <c r="A2656" t="n">
        <v>25249</v>
      </c>
      <c r="B2656" s="55" t="n">
        <v>19</v>
      </c>
      <c r="C2656" s="7" t="n">
        <v>82</v>
      </c>
      <c r="D2656" s="7" t="s">
        <v>291</v>
      </c>
      <c r="E2656" s="7" t="s">
        <v>292</v>
      </c>
      <c r="F2656" s="7" t="s">
        <v>13</v>
      </c>
      <c r="G2656" s="7" t="n">
        <v>0</v>
      </c>
      <c r="H2656" s="7" t="n">
        <v>1</v>
      </c>
      <c r="I2656" s="7" t="n">
        <v>0</v>
      </c>
      <c r="J2656" s="7" t="n">
        <v>0</v>
      </c>
      <c r="K2656" s="7" t="n">
        <v>0</v>
      </c>
      <c r="L2656" s="7" t="n">
        <v>0</v>
      </c>
      <c r="M2656" s="7" t="n">
        <v>1</v>
      </c>
      <c r="N2656" s="7" t="n">
        <v>1.60000002384186</v>
      </c>
      <c r="O2656" s="7" t="n">
        <v>0.0900000035762787</v>
      </c>
      <c r="P2656" s="7" t="s">
        <v>13</v>
      </c>
      <c r="Q2656" s="7" t="s">
        <v>13</v>
      </c>
      <c r="R2656" s="7" t="n">
        <v>-1</v>
      </c>
      <c r="S2656" s="7" t="n">
        <v>0</v>
      </c>
      <c r="T2656" s="7" t="n">
        <v>0</v>
      </c>
      <c r="U2656" s="7" t="n">
        <v>0</v>
      </c>
      <c r="V2656" s="7" t="n">
        <v>0</v>
      </c>
    </row>
    <row r="2657" spans="1:22">
      <c r="A2657" t="s">
        <v>4</v>
      </c>
      <c r="B2657" s="4" t="s">
        <v>5</v>
      </c>
      <c r="C2657" s="4" t="s">
        <v>10</v>
      </c>
      <c r="D2657" s="4" t="s">
        <v>6</v>
      </c>
      <c r="E2657" s="4" t="s">
        <v>6</v>
      </c>
      <c r="F2657" s="4" t="s">
        <v>6</v>
      </c>
      <c r="G2657" s="4" t="s">
        <v>14</v>
      </c>
      <c r="H2657" s="4" t="s">
        <v>9</v>
      </c>
      <c r="I2657" s="4" t="s">
        <v>20</v>
      </c>
      <c r="J2657" s="4" t="s">
        <v>20</v>
      </c>
      <c r="K2657" s="4" t="s">
        <v>20</v>
      </c>
      <c r="L2657" s="4" t="s">
        <v>20</v>
      </c>
      <c r="M2657" s="4" t="s">
        <v>20</v>
      </c>
      <c r="N2657" s="4" t="s">
        <v>20</v>
      </c>
      <c r="O2657" s="4" t="s">
        <v>20</v>
      </c>
      <c r="P2657" s="4" t="s">
        <v>6</v>
      </c>
      <c r="Q2657" s="4" t="s">
        <v>6</v>
      </c>
      <c r="R2657" s="4" t="s">
        <v>9</v>
      </c>
      <c r="S2657" s="4" t="s">
        <v>14</v>
      </c>
      <c r="T2657" s="4" t="s">
        <v>9</v>
      </c>
      <c r="U2657" s="4" t="s">
        <v>9</v>
      </c>
      <c r="V2657" s="4" t="s">
        <v>10</v>
      </c>
    </row>
    <row r="2658" spans="1:22">
      <c r="A2658" t="n">
        <v>25328</v>
      </c>
      <c r="B2658" s="55" t="n">
        <v>19</v>
      </c>
      <c r="C2658" s="7" t="n">
        <v>7049</v>
      </c>
      <c r="D2658" s="7" t="s">
        <v>190</v>
      </c>
      <c r="E2658" s="7" t="s">
        <v>191</v>
      </c>
      <c r="F2658" s="7" t="s">
        <v>13</v>
      </c>
      <c r="G2658" s="7" t="n">
        <v>0</v>
      </c>
      <c r="H2658" s="7" t="n">
        <v>1</v>
      </c>
      <c r="I2658" s="7" t="n">
        <v>0</v>
      </c>
      <c r="J2658" s="7" t="n">
        <v>0</v>
      </c>
      <c r="K2658" s="7" t="n">
        <v>0</v>
      </c>
      <c r="L2658" s="7" t="n">
        <v>0</v>
      </c>
      <c r="M2658" s="7" t="n">
        <v>1</v>
      </c>
      <c r="N2658" s="7" t="n">
        <v>1.60000002384186</v>
      </c>
      <c r="O2658" s="7" t="n">
        <v>0.0900000035762787</v>
      </c>
      <c r="P2658" s="7" t="s">
        <v>13</v>
      </c>
      <c r="Q2658" s="7" t="s">
        <v>13</v>
      </c>
      <c r="R2658" s="7" t="n">
        <v>-1</v>
      </c>
      <c r="S2658" s="7" t="n">
        <v>0</v>
      </c>
      <c r="T2658" s="7" t="n">
        <v>0</v>
      </c>
      <c r="U2658" s="7" t="n">
        <v>0</v>
      </c>
      <c r="V2658" s="7" t="n">
        <v>0</v>
      </c>
    </row>
    <row r="2659" spans="1:22">
      <c r="A2659" t="s">
        <v>4</v>
      </c>
      <c r="B2659" s="4" t="s">
        <v>5</v>
      </c>
      <c r="C2659" s="4" t="s">
        <v>10</v>
      </c>
      <c r="D2659" s="4" t="s">
        <v>6</v>
      </c>
      <c r="E2659" s="4" t="s">
        <v>6</v>
      </c>
      <c r="F2659" s="4" t="s">
        <v>6</v>
      </c>
      <c r="G2659" s="4" t="s">
        <v>14</v>
      </c>
      <c r="H2659" s="4" t="s">
        <v>9</v>
      </c>
      <c r="I2659" s="4" t="s">
        <v>20</v>
      </c>
      <c r="J2659" s="4" t="s">
        <v>20</v>
      </c>
      <c r="K2659" s="4" t="s">
        <v>20</v>
      </c>
      <c r="L2659" s="4" t="s">
        <v>20</v>
      </c>
      <c r="M2659" s="4" t="s">
        <v>20</v>
      </c>
      <c r="N2659" s="4" t="s">
        <v>20</v>
      </c>
      <c r="O2659" s="4" t="s">
        <v>20</v>
      </c>
      <c r="P2659" s="4" t="s">
        <v>6</v>
      </c>
      <c r="Q2659" s="4" t="s">
        <v>6</v>
      </c>
      <c r="R2659" s="4" t="s">
        <v>9</v>
      </c>
      <c r="S2659" s="4" t="s">
        <v>14</v>
      </c>
      <c r="T2659" s="4" t="s">
        <v>9</v>
      </c>
      <c r="U2659" s="4" t="s">
        <v>9</v>
      </c>
      <c r="V2659" s="4" t="s">
        <v>10</v>
      </c>
    </row>
    <row r="2660" spans="1:22">
      <c r="A2660" t="n">
        <v>25397</v>
      </c>
      <c r="B2660" s="55" t="n">
        <v>19</v>
      </c>
      <c r="C2660" s="7" t="n">
        <v>1629</v>
      </c>
      <c r="D2660" s="7" t="s">
        <v>192</v>
      </c>
      <c r="E2660" s="7" t="s">
        <v>293</v>
      </c>
      <c r="F2660" s="7" t="s">
        <v>13</v>
      </c>
      <c r="G2660" s="7" t="n">
        <v>0</v>
      </c>
      <c r="H2660" s="7" t="n">
        <v>1</v>
      </c>
      <c r="I2660" s="7" t="n">
        <v>0</v>
      </c>
      <c r="J2660" s="7" t="n">
        <v>0</v>
      </c>
      <c r="K2660" s="7" t="n">
        <v>0</v>
      </c>
      <c r="L2660" s="7" t="n">
        <v>0</v>
      </c>
      <c r="M2660" s="7" t="n">
        <v>1</v>
      </c>
      <c r="N2660" s="7" t="n">
        <v>1.60000002384186</v>
      </c>
      <c r="O2660" s="7" t="n">
        <v>0.0900000035762787</v>
      </c>
      <c r="P2660" s="7" t="s">
        <v>13</v>
      </c>
      <c r="Q2660" s="7" t="s">
        <v>13</v>
      </c>
      <c r="R2660" s="7" t="n">
        <v>-1</v>
      </c>
      <c r="S2660" s="7" t="n">
        <v>0</v>
      </c>
      <c r="T2660" s="7" t="n">
        <v>0</v>
      </c>
      <c r="U2660" s="7" t="n">
        <v>0</v>
      </c>
      <c r="V2660" s="7" t="n">
        <v>0</v>
      </c>
    </row>
    <row r="2661" spans="1:22">
      <c r="A2661" t="s">
        <v>4</v>
      </c>
      <c r="B2661" s="4" t="s">
        <v>5</v>
      </c>
      <c r="C2661" s="4" t="s">
        <v>10</v>
      </c>
      <c r="D2661" s="4" t="s">
        <v>6</v>
      </c>
      <c r="E2661" s="4" t="s">
        <v>6</v>
      </c>
      <c r="F2661" s="4" t="s">
        <v>6</v>
      </c>
      <c r="G2661" s="4" t="s">
        <v>14</v>
      </c>
      <c r="H2661" s="4" t="s">
        <v>9</v>
      </c>
      <c r="I2661" s="4" t="s">
        <v>20</v>
      </c>
      <c r="J2661" s="4" t="s">
        <v>20</v>
      </c>
      <c r="K2661" s="4" t="s">
        <v>20</v>
      </c>
      <c r="L2661" s="4" t="s">
        <v>20</v>
      </c>
      <c r="M2661" s="4" t="s">
        <v>20</v>
      </c>
      <c r="N2661" s="4" t="s">
        <v>20</v>
      </c>
      <c r="O2661" s="4" t="s">
        <v>20</v>
      </c>
      <c r="P2661" s="4" t="s">
        <v>6</v>
      </c>
      <c r="Q2661" s="4" t="s">
        <v>6</v>
      </c>
      <c r="R2661" s="4" t="s">
        <v>9</v>
      </c>
      <c r="S2661" s="4" t="s">
        <v>14</v>
      </c>
      <c r="T2661" s="4" t="s">
        <v>9</v>
      </c>
      <c r="U2661" s="4" t="s">
        <v>9</v>
      </c>
      <c r="V2661" s="4" t="s">
        <v>10</v>
      </c>
    </row>
    <row r="2662" spans="1:22">
      <c r="A2662" t="n">
        <v>25484</v>
      </c>
      <c r="B2662" s="55" t="n">
        <v>19</v>
      </c>
      <c r="C2662" s="7" t="n">
        <v>1660</v>
      </c>
      <c r="D2662" s="7" t="s">
        <v>194</v>
      </c>
      <c r="E2662" s="7" t="s">
        <v>195</v>
      </c>
      <c r="F2662" s="7" t="s">
        <v>13</v>
      </c>
      <c r="G2662" s="7" t="n">
        <v>0</v>
      </c>
      <c r="H2662" s="7" t="n">
        <v>1</v>
      </c>
      <c r="I2662" s="7" t="n">
        <v>0</v>
      </c>
      <c r="J2662" s="7" t="n">
        <v>0</v>
      </c>
      <c r="K2662" s="7" t="n">
        <v>0</v>
      </c>
      <c r="L2662" s="7" t="n">
        <v>0</v>
      </c>
      <c r="M2662" s="7" t="n">
        <v>1</v>
      </c>
      <c r="N2662" s="7" t="n">
        <v>1.60000002384186</v>
      </c>
      <c r="O2662" s="7" t="n">
        <v>0.0900000035762787</v>
      </c>
      <c r="P2662" s="7" t="s">
        <v>196</v>
      </c>
      <c r="Q2662" s="7" t="s">
        <v>13</v>
      </c>
      <c r="R2662" s="7" t="n">
        <v>-1</v>
      </c>
      <c r="S2662" s="7" t="n">
        <v>0</v>
      </c>
      <c r="T2662" s="7" t="n">
        <v>0</v>
      </c>
      <c r="U2662" s="7" t="n">
        <v>0</v>
      </c>
      <c r="V2662" s="7" t="n">
        <v>0</v>
      </c>
    </row>
    <row r="2663" spans="1:22">
      <c r="A2663" t="s">
        <v>4</v>
      </c>
      <c r="B2663" s="4" t="s">
        <v>5</v>
      </c>
      <c r="C2663" s="4" t="s">
        <v>10</v>
      </c>
      <c r="D2663" s="4" t="s">
        <v>6</v>
      </c>
      <c r="E2663" s="4" t="s">
        <v>6</v>
      </c>
      <c r="F2663" s="4" t="s">
        <v>6</v>
      </c>
      <c r="G2663" s="4" t="s">
        <v>14</v>
      </c>
      <c r="H2663" s="4" t="s">
        <v>9</v>
      </c>
      <c r="I2663" s="4" t="s">
        <v>20</v>
      </c>
      <c r="J2663" s="4" t="s">
        <v>20</v>
      </c>
      <c r="K2663" s="4" t="s">
        <v>20</v>
      </c>
      <c r="L2663" s="4" t="s">
        <v>20</v>
      </c>
      <c r="M2663" s="4" t="s">
        <v>20</v>
      </c>
      <c r="N2663" s="4" t="s">
        <v>20</v>
      </c>
      <c r="O2663" s="4" t="s">
        <v>20</v>
      </c>
      <c r="P2663" s="4" t="s">
        <v>6</v>
      </c>
      <c r="Q2663" s="4" t="s">
        <v>6</v>
      </c>
      <c r="R2663" s="4" t="s">
        <v>9</v>
      </c>
      <c r="S2663" s="4" t="s">
        <v>14</v>
      </c>
      <c r="T2663" s="4" t="s">
        <v>9</v>
      </c>
      <c r="U2663" s="4" t="s">
        <v>9</v>
      </c>
      <c r="V2663" s="4" t="s">
        <v>10</v>
      </c>
    </row>
    <row r="2664" spans="1:22">
      <c r="A2664" t="n">
        <v>25577</v>
      </c>
      <c r="B2664" s="55" t="n">
        <v>19</v>
      </c>
      <c r="C2664" s="7" t="n">
        <v>1661</v>
      </c>
      <c r="D2664" s="7" t="s">
        <v>197</v>
      </c>
      <c r="E2664" s="7" t="s">
        <v>198</v>
      </c>
      <c r="F2664" s="7" t="s">
        <v>13</v>
      </c>
      <c r="G2664" s="7" t="n">
        <v>0</v>
      </c>
      <c r="H2664" s="7" t="n">
        <v>1</v>
      </c>
      <c r="I2664" s="7" t="n">
        <v>0</v>
      </c>
      <c r="J2664" s="7" t="n">
        <v>0</v>
      </c>
      <c r="K2664" s="7" t="n">
        <v>0</v>
      </c>
      <c r="L2664" s="7" t="n">
        <v>0</v>
      </c>
      <c r="M2664" s="7" t="n">
        <v>1</v>
      </c>
      <c r="N2664" s="7" t="n">
        <v>1.60000002384186</v>
      </c>
      <c r="O2664" s="7" t="n">
        <v>0.0900000035762787</v>
      </c>
      <c r="P2664" s="7" t="s">
        <v>196</v>
      </c>
      <c r="Q2664" s="7" t="s">
        <v>13</v>
      </c>
      <c r="R2664" s="7" t="n">
        <v>-1</v>
      </c>
      <c r="S2664" s="7" t="n">
        <v>0</v>
      </c>
      <c r="T2664" s="7" t="n">
        <v>0</v>
      </c>
      <c r="U2664" s="7" t="n">
        <v>0</v>
      </c>
      <c r="V2664" s="7" t="n">
        <v>0</v>
      </c>
    </row>
    <row r="2665" spans="1:22">
      <c r="A2665" t="s">
        <v>4</v>
      </c>
      <c r="B2665" s="4" t="s">
        <v>5</v>
      </c>
      <c r="C2665" s="4" t="s">
        <v>10</v>
      </c>
      <c r="D2665" s="4" t="s">
        <v>14</v>
      </c>
      <c r="E2665" s="4" t="s">
        <v>14</v>
      </c>
      <c r="F2665" s="4" t="s">
        <v>6</v>
      </c>
    </row>
    <row r="2666" spans="1:22">
      <c r="A2666" t="n">
        <v>25670</v>
      </c>
      <c r="B2666" s="45" t="n">
        <v>20</v>
      </c>
      <c r="C2666" s="7" t="n">
        <v>0</v>
      </c>
      <c r="D2666" s="7" t="n">
        <v>3</v>
      </c>
      <c r="E2666" s="7" t="n">
        <v>10</v>
      </c>
      <c r="F2666" s="7" t="s">
        <v>199</v>
      </c>
    </row>
    <row r="2667" spans="1:22">
      <c r="A2667" t="s">
        <v>4</v>
      </c>
      <c r="B2667" s="4" t="s">
        <v>5</v>
      </c>
      <c r="C2667" s="4" t="s">
        <v>10</v>
      </c>
    </row>
    <row r="2668" spans="1:22">
      <c r="A2668" t="n">
        <v>25688</v>
      </c>
      <c r="B2668" s="25" t="n">
        <v>16</v>
      </c>
      <c r="C2668" s="7" t="n">
        <v>0</v>
      </c>
    </row>
    <row r="2669" spans="1:22">
      <c r="A2669" t="s">
        <v>4</v>
      </c>
      <c r="B2669" s="4" t="s">
        <v>5</v>
      </c>
      <c r="C2669" s="4" t="s">
        <v>10</v>
      </c>
      <c r="D2669" s="4" t="s">
        <v>14</v>
      </c>
      <c r="E2669" s="4" t="s">
        <v>14</v>
      </c>
      <c r="F2669" s="4" t="s">
        <v>6</v>
      </c>
    </row>
    <row r="2670" spans="1:22">
      <c r="A2670" t="n">
        <v>25691</v>
      </c>
      <c r="B2670" s="45" t="n">
        <v>20</v>
      </c>
      <c r="C2670" s="7" t="n">
        <v>2</v>
      </c>
      <c r="D2670" s="7" t="n">
        <v>3</v>
      </c>
      <c r="E2670" s="7" t="n">
        <v>10</v>
      </c>
      <c r="F2670" s="7" t="s">
        <v>199</v>
      </c>
    </row>
    <row r="2671" spans="1:22">
      <c r="A2671" t="s">
        <v>4</v>
      </c>
      <c r="B2671" s="4" t="s">
        <v>5</v>
      </c>
      <c r="C2671" s="4" t="s">
        <v>10</v>
      </c>
    </row>
    <row r="2672" spans="1:22">
      <c r="A2672" t="n">
        <v>25709</v>
      </c>
      <c r="B2672" s="25" t="n">
        <v>16</v>
      </c>
      <c r="C2672" s="7" t="n">
        <v>0</v>
      </c>
    </row>
    <row r="2673" spans="1:22">
      <c r="A2673" t="s">
        <v>4</v>
      </c>
      <c r="B2673" s="4" t="s">
        <v>5</v>
      </c>
      <c r="C2673" s="4" t="s">
        <v>10</v>
      </c>
      <c r="D2673" s="4" t="s">
        <v>14</v>
      </c>
      <c r="E2673" s="4" t="s">
        <v>14</v>
      </c>
      <c r="F2673" s="4" t="s">
        <v>6</v>
      </c>
    </row>
    <row r="2674" spans="1:22">
      <c r="A2674" t="n">
        <v>25712</v>
      </c>
      <c r="B2674" s="45" t="n">
        <v>20</v>
      </c>
      <c r="C2674" s="7" t="n">
        <v>11</v>
      </c>
      <c r="D2674" s="7" t="n">
        <v>3</v>
      </c>
      <c r="E2674" s="7" t="n">
        <v>10</v>
      </c>
      <c r="F2674" s="7" t="s">
        <v>199</v>
      </c>
    </row>
    <row r="2675" spans="1:22">
      <c r="A2675" t="s">
        <v>4</v>
      </c>
      <c r="B2675" s="4" t="s">
        <v>5</v>
      </c>
      <c r="C2675" s="4" t="s">
        <v>10</v>
      </c>
    </row>
    <row r="2676" spans="1:22">
      <c r="A2676" t="n">
        <v>25730</v>
      </c>
      <c r="B2676" s="25" t="n">
        <v>16</v>
      </c>
      <c r="C2676" s="7" t="n">
        <v>0</v>
      </c>
    </row>
    <row r="2677" spans="1:22">
      <c r="A2677" t="s">
        <v>4</v>
      </c>
      <c r="B2677" s="4" t="s">
        <v>5</v>
      </c>
      <c r="C2677" s="4" t="s">
        <v>10</v>
      </c>
      <c r="D2677" s="4" t="s">
        <v>14</v>
      </c>
      <c r="E2677" s="4" t="s">
        <v>14</v>
      </c>
      <c r="F2677" s="4" t="s">
        <v>6</v>
      </c>
    </row>
    <row r="2678" spans="1:22">
      <c r="A2678" t="n">
        <v>25733</v>
      </c>
      <c r="B2678" s="45" t="n">
        <v>20</v>
      </c>
      <c r="C2678" s="7" t="n">
        <v>61491</v>
      </c>
      <c r="D2678" s="7" t="n">
        <v>3</v>
      </c>
      <c r="E2678" s="7" t="n">
        <v>10</v>
      </c>
      <c r="F2678" s="7" t="s">
        <v>199</v>
      </c>
    </row>
    <row r="2679" spans="1:22">
      <c r="A2679" t="s">
        <v>4</v>
      </c>
      <c r="B2679" s="4" t="s">
        <v>5</v>
      </c>
      <c r="C2679" s="4" t="s">
        <v>10</v>
      </c>
    </row>
    <row r="2680" spans="1:22">
      <c r="A2680" t="n">
        <v>25751</v>
      </c>
      <c r="B2680" s="25" t="n">
        <v>16</v>
      </c>
      <c r="C2680" s="7" t="n">
        <v>0</v>
      </c>
    </row>
    <row r="2681" spans="1:22">
      <c r="A2681" t="s">
        <v>4</v>
      </c>
      <c r="B2681" s="4" t="s">
        <v>5</v>
      </c>
      <c r="C2681" s="4" t="s">
        <v>10</v>
      </c>
      <c r="D2681" s="4" t="s">
        <v>14</v>
      </c>
      <c r="E2681" s="4" t="s">
        <v>14</v>
      </c>
      <c r="F2681" s="4" t="s">
        <v>6</v>
      </c>
    </row>
    <row r="2682" spans="1:22">
      <c r="A2682" t="n">
        <v>25754</v>
      </c>
      <c r="B2682" s="45" t="n">
        <v>20</v>
      </c>
      <c r="C2682" s="7" t="n">
        <v>61492</v>
      </c>
      <c r="D2682" s="7" t="n">
        <v>3</v>
      </c>
      <c r="E2682" s="7" t="n">
        <v>10</v>
      </c>
      <c r="F2682" s="7" t="s">
        <v>199</v>
      </c>
    </row>
    <row r="2683" spans="1:22">
      <c r="A2683" t="s">
        <v>4</v>
      </c>
      <c r="B2683" s="4" t="s">
        <v>5</v>
      </c>
      <c r="C2683" s="4" t="s">
        <v>10</v>
      </c>
    </row>
    <row r="2684" spans="1:22">
      <c r="A2684" t="n">
        <v>25772</v>
      </c>
      <c r="B2684" s="25" t="n">
        <v>16</v>
      </c>
      <c r="C2684" s="7" t="n">
        <v>0</v>
      </c>
    </row>
    <row r="2685" spans="1:22">
      <c r="A2685" t="s">
        <v>4</v>
      </c>
      <c r="B2685" s="4" t="s">
        <v>5</v>
      </c>
      <c r="C2685" s="4" t="s">
        <v>10</v>
      </c>
      <c r="D2685" s="4" t="s">
        <v>14</v>
      </c>
      <c r="E2685" s="4" t="s">
        <v>14</v>
      </c>
      <c r="F2685" s="4" t="s">
        <v>6</v>
      </c>
    </row>
    <row r="2686" spans="1:22">
      <c r="A2686" t="n">
        <v>25775</v>
      </c>
      <c r="B2686" s="45" t="n">
        <v>20</v>
      </c>
      <c r="C2686" s="7" t="n">
        <v>61493</v>
      </c>
      <c r="D2686" s="7" t="n">
        <v>3</v>
      </c>
      <c r="E2686" s="7" t="n">
        <v>10</v>
      </c>
      <c r="F2686" s="7" t="s">
        <v>199</v>
      </c>
    </row>
    <row r="2687" spans="1:22">
      <c r="A2687" t="s">
        <v>4</v>
      </c>
      <c r="B2687" s="4" t="s">
        <v>5</v>
      </c>
      <c r="C2687" s="4" t="s">
        <v>10</v>
      </c>
    </row>
    <row r="2688" spans="1:22">
      <c r="A2688" t="n">
        <v>25793</v>
      </c>
      <c r="B2688" s="25" t="n">
        <v>16</v>
      </c>
      <c r="C2688" s="7" t="n">
        <v>0</v>
      </c>
    </row>
    <row r="2689" spans="1:6">
      <c r="A2689" t="s">
        <v>4</v>
      </c>
      <c r="B2689" s="4" t="s">
        <v>5</v>
      </c>
      <c r="C2689" s="4" t="s">
        <v>10</v>
      </c>
      <c r="D2689" s="4" t="s">
        <v>14</v>
      </c>
      <c r="E2689" s="4" t="s">
        <v>14</v>
      </c>
      <c r="F2689" s="4" t="s">
        <v>6</v>
      </c>
    </row>
    <row r="2690" spans="1:6">
      <c r="A2690" t="n">
        <v>25796</v>
      </c>
      <c r="B2690" s="45" t="n">
        <v>20</v>
      </c>
      <c r="C2690" s="7" t="n">
        <v>82</v>
      </c>
      <c r="D2690" s="7" t="n">
        <v>3</v>
      </c>
      <c r="E2690" s="7" t="n">
        <v>10</v>
      </c>
      <c r="F2690" s="7" t="s">
        <v>199</v>
      </c>
    </row>
    <row r="2691" spans="1:6">
      <c r="A2691" t="s">
        <v>4</v>
      </c>
      <c r="B2691" s="4" t="s">
        <v>5</v>
      </c>
      <c r="C2691" s="4" t="s">
        <v>10</v>
      </c>
    </row>
    <row r="2692" spans="1:6">
      <c r="A2692" t="n">
        <v>25814</v>
      </c>
      <c r="B2692" s="25" t="n">
        <v>16</v>
      </c>
      <c r="C2692" s="7" t="n">
        <v>0</v>
      </c>
    </row>
    <row r="2693" spans="1:6">
      <c r="A2693" t="s">
        <v>4</v>
      </c>
      <c r="B2693" s="4" t="s">
        <v>5</v>
      </c>
      <c r="C2693" s="4" t="s">
        <v>10</v>
      </c>
      <c r="D2693" s="4" t="s">
        <v>14</v>
      </c>
      <c r="E2693" s="4" t="s">
        <v>14</v>
      </c>
      <c r="F2693" s="4" t="s">
        <v>6</v>
      </c>
    </row>
    <row r="2694" spans="1:6">
      <c r="A2694" t="n">
        <v>25817</v>
      </c>
      <c r="B2694" s="45" t="n">
        <v>20</v>
      </c>
      <c r="C2694" s="7" t="n">
        <v>7049</v>
      </c>
      <c r="D2694" s="7" t="n">
        <v>3</v>
      </c>
      <c r="E2694" s="7" t="n">
        <v>10</v>
      </c>
      <c r="F2694" s="7" t="s">
        <v>199</v>
      </c>
    </row>
    <row r="2695" spans="1:6">
      <c r="A2695" t="s">
        <v>4</v>
      </c>
      <c r="B2695" s="4" t="s">
        <v>5</v>
      </c>
      <c r="C2695" s="4" t="s">
        <v>10</v>
      </c>
    </row>
    <row r="2696" spans="1:6">
      <c r="A2696" t="n">
        <v>25835</v>
      </c>
      <c r="B2696" s="25" t="n">
        <v>16</v>
      </c>
      <c r="C2696" s="7" t="n">
        <v>0</v>
      </c>
    </row>
    <row r="2697" spans="1:6">
      <c r="A2697" t="s">
        <v>4</v>
      </c>
      <c r="B2697" s="4" t="s">
        <v>5</v>
      </c>
      <c r="C2697" s="4" t="s">
        <v>10</v>
      </c>
      <c r="D2697" s="4" t="s">
        <v>14</v>
      </c>
      <c r="E2697" s="4" t="s">
        <v>14</v>
      </c>
      <c r="F2697" s="4" t="s">
        <v>6</v>
      </c>
    </row>
    <row r="2698" spans="1:6">
      <c r="A2698" t="n">
        <v>25838</v>
      </c>
      <c r="B2698" s="45" t="n">
        <v>20</v>
      </c>
      <c r="C2698" s="7" t="n">
        <v>1629</v>
      </c>
      <c r="D2698" s="7" t="n">
        <v>3</v>
      </c>
      <c r="E2698" s="7" t="n">
        <v>10</v>
      </c>
      <c r="F2698" s="7" t="s">
        <v>199</v>
      </c>
    </row>
    <row r="2699" spans="1:6">
      <c r="A2699" t="s">
        <v>4</v>
      </c>
      <c r="B2699" s="4" t="s">
        <v>5</v>
      </c>
      <c r="C2699" s="4" t="s">
        <v>10</v>
      </c>
    </row>
    <row r="2700" spans="1:6">
      <c r="A2700" t="n">
        <v>25856</v>
      </c>
      <c r="B2700" s="25" t="n">
        <v>16</v>
      </c>
      <c r="C2700" s="7" t="n">
        <v>0</v>
      </c>
    </row>
    <row r="2701" spans="1:6">
      <c r="A2701" t="s">
        <v>4</v>
      </c>
      <c r="B2701" s="4" t="s">
        <v>5</v>
      </c>
      <c r="C2701" s="4" t="s">
        <v>10</v>
      </c>
      <c r="D2701" s="4" t="s">
        <v>14</v>
      </c>
      <c r="E2701" s="4" t="s">
        <v>14</v>
      </c>
      <c r="F2701" s="4" t="s">
        <v>6</v>
      </c>
    </row>
    <row r="2702" spans="1:6">
      <c r="A2702" t="n">
        <v>25859</v>
      </c>
      <c r="B2702" s="45" t="n">
        <v>20</v>
      </c>
      <c r="C2702" s="7" t="n">
        <v>1660</v>
      </c>
      <c r="D2702" s="7" t="n">
        <v>3</v>
      </c>
      <c r="E2702" s="7" t="n">
        <v>10</v>
      </c>
      <c r="F2702" s="7" t="s">
        <v>199</v>
      </c>
    </row>
    <row r="2703" spans="1:6">
      <c r="A2703" t="s">
        <v>4</v>
      </c>
      <c r="B2703" s="4" t="s">
        <v>5</v>
      </c>
      <c r="C2703" s="4" t="s">
        <v>10</v>
      </c>
    </row>
    <row r="2704" spans="1:6">
      <c r="A2704" t="n">
        <v>25877</v>
      </c>
      <c r="B2704" s="25" t="n">
        <v>16</v>
      </c>
      <c r="C2704" s="7" t="n">
        <v>0</v>
      </c>
    </row>
    <row r="2705" spans="1:6">
      <c r="A2705" t="s">
        <v>4</v>
      </c>
      <c r="B2705" s="4" t="s">
        <v>5</v>
      </c>
      <c r="C2705" s="4" t="s">
        <v>10</v>
      </c>
      <c r="D2705" s="4" t="s">
        <v>14</v>
      </c>
      <c r="E2705" s="4" t="s">
        <v>14</v>
      </c>
      <c r="F2705" s="4" t="s">
        <v>6</v>
      </c>
    </row>
    <row r="2706" spans="1:6">
      <c r="A2706" t="n">
        <v>25880</v>
      </c>
      <c r="B2706" s="45" t="n">
        <v>20</v>
      </c>
      <c r="C2706" s="7" t="n">
        <v>1661</v>
      </c>
      <c r="D2706" s="7" t="n">
        <v>3</v>
      </c>
      <c r="E2706" s="7" t="n">
        <v>10</v>
      </c>
      <c r="F2706" s="7" t="s">
        <v>199</v>
      </c>
    </row>
    <row r="2707" spans="1:6">
      <c r="A2707" t="s">
        <v>4</v>
      </c>
      <c r="B2707" s="4" t="s">
        <v>5</v>
      </c>
      <c r="C2707" s="4" t="s">
        <v>10</v>
      </c>
    </row>
    <row r="2708" spans="1:6">
      <c r="A2708" t="n">
        <v>25898</v>
      </c>
      <c r="B2708" s="25" t="n">
        <v>16</v>
      </c>
      <c r="C2708" s="7" t="n">
        <v>0</v>
      </c>
    </row>
    <row r="2709" spans="1:6">
      <c r="A2709" t="s">
        <v>4</v>
      </c>
      <c r="B2709" s="4" t="s">
        <v>5</v>
      </c>
      <c r="C2709" s="4" t="s">
        <v>10</v>
      </c>
    </row>
    <row r="2710" spans="1:6">
      <c r="A2710" t="n">
        <v>25901</v>
      </c>
      <c r="B2710" s="78" t="n">
        <v>13</v>
      </c>
      <c r="C2710" s="7" t="n">
        <v>6465</v>
      </c>
    </row>
    <row r="2711" spans="1:6">
      <c r="A2711" t="s">
        <v>4</v>
      </c>
      <c r="B2711" s="4" t="s">
        <v>5</v>
      </c>
      <c r="C2711" s="4" t="s">
        <v>14</v>
      </c>
      <c r="D2711" s="4" t="s">
        <v>10</v>
      </c>
      <c r="E2711" s="4" t="s">
        <v>6</v>
      </c>
      <c r="F2711" s="4" t="s">
        <v>6</v>
      </c>
      <c r="G2711" s="4" t="s">
        <v>14</v>
      </c>
    </row>
    <row r="2712" spans="1:6">
      <c r="A2712" t="n">
        <v>25904</v>
      </c>
      <c r="B2712" s="22" t="n">
        <v>32</v>
      </c>
      <c r="C2712" s="7" t="n">
        <v>0</v>
      </c>
      <c r="D2712" s="7" t="n">
        <v>65533</v>
      </c>
      <c r="E2712" s="7" t="s">
        <v>31</v>
      </c>
      <c r="F2712" s="7" t="s">
        <v>33</v>
      </c>
      <c r="G2712" s="7" t="n">
        <v>0</v>
      </c>
    </row>
    <row r="2713" spans="1:6">
      <c r="A2713" t="s">
        <v>4</v>
      </c>
      <c r="B2713" s="4" t="s">
        <v>5</v>
      </c>
      <c r="C2713" s="4" t="s">
        <v>14</v>
      </c>
      <c r="D2713" s="4" t="s">
        <v>10</v>
      </c>
      <c r="E2713" s="4" t="s">
        <v>6</v>
      </c>
      <c r="F2713" s="4" t="s">
        <v>6</v>
      </c>
      <c r="G2713" s="4" t="s">
        <v>14</v>
      </c>
    </row>
    <row r="2714" spans="1:6">
      <c r="A2714" t="n">
        <v>25924</v>
      </c>
      <c r="B2714" s="22" t="n">
        <v>32</v>
      </c>
      <c r="C2714" s="7" t="n">
        <v>0</v>
      </c>
      <c r="D2714" s="7" t="n">
        <v>65533</v>
      </c>
      <c r="E2714" s="7" t="s">
        <v>31</v>
      </c>
      <c r="F2714" s="7" t="s">
        <v>34</v>
      </c>
      <c r="G2714" s="7" t="n">
        <v>0</v>
      </c>
    </row>
    <row r="2715" spans="1:6">
      <c r="A2715" t="s">
        <v>4</v>
      </c>
      <c r="B2715" s="4" t="s">
        <v>5</v>
      </c>
      <c r="C2715" s="4" t="s">
        <v>14</v>
      </c>
      <c r="D2715" s="4" t="s">
        <v>10</v>
      </c>
      <c r="E2715" s="4" t="s">
        <v>14</v>
      </c>
      <c r="F2715" s="4" t="s">
        <v>6</v>
      </c>
      <c r="G2715" s="4" t="s">
        <v>6</v>
      </c>
      <c r="H2715" s="4" t="s">
        <v>6</v>
      </c>
      <c r="I2715" s="4" t="s">
        <v>6</v>
      </c>
      <c r="J2715" s="4" t="s">
        <v>6</v>
      </c>
      <c r="K2715" s="4" t="s">
        <v>6</v>
      </c>
      <c r="L2715" s="4" t="s">
        <v>6</v>
      </c>
      <c r="M2715" s="4" t="s">
        <v>6</v>
      </c>
      <c r="N2715" s="4" t="s">
        <v>6</v>
      </c>
      <c r="O2715" s="4" t="s">
        <v>6</v>
      </c>
      <c r="P2715" s="4" t="s">
        <v>6</v>
      </c>
      <c r="Q2715" s="4" t="s">
        <v>6</v>
      </c>
      <c r="R2715" s="4" t="s">
        <v>6</v>
      </c>
      <c r="S2715" s="4" t="s">
        <v>6</v>
      </c>
      <c r="T2715" s="4" t="s">
        <v>6</v>
      </c>
      <c r="U2715" s="4" t="s">
        <v>6</v>
      </c>
    </row>
    <row r="2716" spans="1:6">
      <c r="A2716" t="n">
        <v>25944</v>
      </c>
      <c r="B2716" s="42" t="n">
        <v>36</v>
      </c>
      <c r="C2716" s="7" t="n">
        <v>8</v>
      </c>
      <c r="D2716" s="7" t="n">
        <v>2</v>
      </c>
      <c r="E2716" s="7" t="n">
        <v>0</v>
      </c>
      <c r="F2716" s="7" t="s">
        <v>294</v>
      </c>
      <c r="G2716" s="7" t="s">
        <v>295</v>
      </c>
      <c r="H2716" s="7" t="s">
        <v>13</v>
      </c>
      <c r="I2716" s="7" t="s">
        <v>13</v>
      </c>
      <c r="J2716" s="7" t="s">
        <v>13</v>
      </c>
      <c r="K2716" s="7" t="s">
        <v>13</v>
      </c>
      <c r="L2716" s="7" t="s">
        <v>13</v>
      </c>
      <c r="M2716" s="7" t="s">
        <v>13</v>
      </c>
      <c r="N2716" s="7" t="s">
        <v>13</v>
      </c>
      <c r="O2716" s="7" t="s">
        <v>13</v>
      </c>
      <c r="P2716" s="7" t="s">
        <v>13</v>
      </c>
      <c r="Q2716" s="7" t="s">
        <v>13</v>
      </c>
      <c r="R2716" s="7" t="s">
        <v>13</v>
      </c>
      <c r="S2716" s="7" t="s">
        <v>13</v>
      </c>
      <c r="T2716" s="7" t="s">
        <v>13</v>
      </c>
      <c r="U2716" s="7" t="s">
        <v>13</v>
      </c>
    </row>
    <row r="2717" spans="1:6">
      <c r="A2717" t="s">
        <v>4</v>
      </c>
      <c r="B2717" s="4" t="s">
        <v>5</v>
      </c>
      <c r="C2717" s="4" t="s">
        <v>14</v>
      </c>
      <c r="D2717" s="4" t="s">
        <v>10</v>
      </c>
      <c r="E2717" s="4" t="s">
        <v>14</v>
      </c>
      <c r="F2717" s="4" t="s">
        <v>6</v>
      </c>
      <c r="G2717" s="4" t="s">
        <v>6</v>
      </c>
      <c r="H2717" s="4" t="s">
        <v>6</v>
      </c>
      <c r="I2717" s="4" t="s">
        <v>6</v>
      </c>
      <c r="J2717" s="4" t="s">
        <v>6</v>
      </c>
      <c r="K2717" s="4" t="s">
        <v>6</v>
      </c>
      <c r="L2717" s="4" t="s">
        <v>6</v>
      </c>
      <c r="M2717" s="4" t="s">
        <v>6</v>
      </c>
      <c r="N2717" s="4" t="s">
        <v>6</v>
      </c>
      <c r="O2717" s="4" t="s">
        <v>6</v>
      </c>
      <c r="P2717" s="4" t="s">
        <v>6</v>
      </c>
      <c r="Q2717" s="4" t="s">
        <v>6</v>
      </c>
      <c r="R2717" s="4" t="s">
        <v>6</v>
      </c>
      <c r="S2717" s="4" t="s">
        <v>6</v>
      </c>
      <c r="T2717" s="4" t="s">
        <v>6</v>
      </c>
      <c r="U2717" s="4" t="s">
        <v>6</v>
      </c>
    </row>
    <row r="2718" spans="1:6">
      <c r="A2718" t="n">
        <v>25986</v>
      </c>
      <c r="B2718" s="42" t="n">
        <v>36</v>
      </c>
      <c r="C2718" s="7" t="n">
        <v>8</v>
      </c>
      <c r="D2718" s="7" t="n">
        <v>7049</v>
      </c>
      <c r="E2718" s="7" t="n">
        <v>0</v>
      </c>
      <c r="F2718" s="7" t="s">
        <v>296</v>
      </c>
      <c r="G2718" s="7" t="s">
        <v>294</v>
      </c>
      <c r="H2718" s="7" t="s">
        <v>295</v>
      </c>
      <c r="I2718" s="7" t="s">
        <v>13</v>
      </c>
      <c r="J2718" s="7" t="s">
        <v>13</v>
      </c>
      <c r="K2718" s="7" t="s">
        <v>13</v>
      </c>
      <c r="L2718" s="7" t="s">
        <v>13</v>
      </c>
      <c r="M2718" s="7" t="s">
        <v>13</v>
      </c>
      <c r="N2718" s="7" t="s">
        <v>13</v>
      </c>
      <c r="O2718" s="7" t="s">
        <v>13</v>
      </c>
      <c r="P2718" s="7" t="s">
        <v>13</v>
      </c>
      <c r="Q2718" s="7" t="s">
        <v>13</v>
      </c>
      <c r="R2718" s="7" t="s">
        <v>13</v>
      </c>
      <c r="S2718" s="7" t="s">
        <v>13</v>
      </c>
      <c r="T2718" s="7" t="s">
        <v>13</v>
      </c>
      <c r="U2718" s="7" t="s">
        <v>13</v>
      </c>
    </row>
    <row r="2719" spans="1:6">
      <c r="A2719" t="s">
        <v>4</v>
      </c>
      <c r="B2719" s="4" t="s">
        <v>5</v>
      </c>
      <c r="C2719" s="4" t="s">
        <v>14</v>
      </c>
      <c r="D2719" s="4" t="s">
        <v>10</v>
      </c>
      <c r="E2719" s="4" t="s">
        <v>14</v>
      </c>
      <c r="F2719" s="4" t="s">
        <v>6</v>
      </c>
      <c r="G2719" s="4" t="s">
        <v>6</v>
      </c>
      <c r="H2719" s="4" t="s">
        <v>6</v>
      </c>
      <c r="I2719" s="4" t="s">
        <v>6</v>
      </c>
      <c r="J2719" s="4" t="s">
        <v>6</v>
      </c>
      <c r="K2719" s="4" t="s">
        <v>6</v>
      </c>
      <c r="L2719" s="4" t="s">
        <v>6</v>
      </c>
      <c r="M2719" s="4" t="s">
        <v>6</v>
      </c>
      <c r="N2719" s="4" t="s">
        <v>6</v>
      </c>
      <c r="O2719" s="4" t="s">
        <v>6</v>
      </c>
      <c r="P2719" s="4" t="s">
        <v>6</v>
      </c>
      <c r="Q2719" s="4" t="s">
        <v>6</v>
      </c>
      <c r="R2719" s="4" t="s">
        <v>6</v>
      </c>
      <c r="S2719" s="4" t="s">
        <v>6</v>
      </c>
      <c r="T2719" s="4" t="s">
        <v>6</v>
      </c>
      <c r="U2719" s="4" t="s">
        <v>6</v>
      </c>
    </row>
    <row r="2720" spans="1:6">
      <c r="A2720" t="n">
        <v>26037</v>
      </c>
      <c r="B2720" s="42" t="n">
        <v>36</v>
      </c>
      <c r="C2720" s="7" t="n">
        <v>8</v>
      </c>
      <c r="D2720" s="7" t="n">
        <v>82</v>
      </c>
      <c r="E2720" s="7" t="n">
        <v>0</v>
      </c>
      <c r="F2720" s="7" t="s">
        <v>204</v>
      </c>
      <c r="G2720" s="7" t="s">
        <v>297</v>
      </c>
      <c r="H2720" s="7" t="s">
        <v>298</v>
      </c>
      <c r="I2720" s="7" t="s">
        <v>299</v>
      </c>
      <c r="J2720" s="7" t="s">
        <v>300</v>
      </c>
      <c r="K2720" s="7" t="s">
        <v>301</v>
      </c>
      <c r="L2720" s="7" t="s">
        <v>302</v>
      </c>
      <c r="M2720" s="7" t="s">
        <v>303</v>
      </c>
      <c r="N2720" s="7" t="s">
        <v>304</v>
      </c>
      <c r="O2720" s="7" t="s">
        <v>294</v>
      </c>
      <c r="P2720" s="7" t="s">
        <v>63</v>
      </c>
      <c r="Q2720" s="7" t="s">
        <v>13</v>
      </c>
      <c r="R2720" s="7" t="s">
        <v>13</v>
      </c>
      <c r="S2720" s="7" t="s">
        <v>13</v>
      </c>
      <c r="T2720" s="7" t="s">
        <v>13</v>
      </c>
      <c r="U2720" s="7" t="s">
        <v>13</v>
      </c>
    </row>
    <row r="2721" spans="1:21">
      <c r="A2721" t="s">
        <v>4</v>
      </c>
      <c r="B2721" s="4" t="s">
        <v>5</v>
      </c>
      <c r="C2721" s="4" t="s">
        <v>14</v>
      </c>
      <c r="D2721" s="4" t="s">
        <v>10</v>
      </c>
      <c r="E2721" s="4" t="s">
        <v>14</v>
      </c>
      <c r="F2721" s="4" t="s">
        <v>6</v>
      </c>
      <c r="G2721" s="4" t="s">
        <v>6</v>
      </c>
      <c r="H2721" s="4" t="s">
        <v>6</v>
      </c>
      <c r="I2721" s="4" t="s">
        <v>6</v>
      </c>
      <c r="J2721" s="4" t="s">
        <v>6</v>
      </c>
      <c r="K2721" s="4" t="s">
        <v>6</v>
      </c>
      <c r="L2721" s="4" t="s">
        <v>6</v>
      </c>
      <c r="M2721" s="4" t="s">
        <v>6</v>
      </c>
      <c r="N2721" s="4" t="s">
        <v>6</v>
      </c>
      <c r="O2721" s="4" t="s">
        <v>6</v>
      </c>
      <c r="P2721" s="4" t="s">
        <v>6</v>
      </c>
      <c r="Q2721" s="4" t="s">
        <v>6</v>
      </c>
      <c r="R2721" s="4" t="s">
        <v>6</v>
      </c>
      <c r="S2721" s="4" t="s">
        <v>6</v>
      </c>
      <c r="T2721" s="4" t="s">
        <v>6</v>
      </c>
      <c r="U2721" s="4" t="s">
        <v>6</v>
      </c>
    </row>
    <row r="2722" spans="1:21">
      <c r="A2722" t="n">
        <v>26166</v>
      </c>
      <c r="B2722" s="42" t="n">
        <v>36</v>
      </c>
      <c r="C2722" s="7" t="n">
        <v>8</v>
      </c>
      <c r="D2722" s="7" t="n">
        <v>1629</v>
      </c>
      <c r="E2722" s="7" t="n">
        <v>0</v>
      </c>
      <c r="F2722" s="7" t="s">
        <v>305</v>
      </c>
      <c r="G2722" s="7" t="s">
        <v>208</v>
      </c>
      <c r="H2722" s="7" t="s">
        <v>306</v>
      </c>
      <c r="I2722" s="7" t="s">
        <v>205</v>
      </c>
      <c r="J2722" s="7" t="s">
        <v>13</v>
      </c>
      <c r="K2722" s="7" t="s">
        <v>13</v>
      </c>
      <c r="L2722" s="7" t="s">
        <v>13</v>
      </c>
      <c r="M2722" s="7" t="s">
        <v>13</v>
      </c>
      <c r="N2722" s="7" t="s">
        <v>13</v>
      </c>
      <c r="O2722" s="7" t="s">
        <v>13</v>
      </c>
      <c r="P2722" s="7" t="s">
        <v>13</v>
      </c>
      <c r="Q2722" s="7" t="s">
        <v>13</v>
      </c>
      <c r="R2722" s="7" t="s">
        <v>13</v>
      </c>
      <c r="S2722" s="7" t="s">
        <v>13</v>
      </c>
      <c r="T2722" s="7" t="s">
        <v>13</v>
      </c>
      <c r="U2722" s="7" t="s">
        <v>13</v>
      </c>
    </row>
    <row r="2723" spans="1:21">
      <c r="A2723" t="s">
        <v>4</v>
      </c>
      <c r="B2723" s="4" t="s">
        <v>5</v>
      </c>
      <c r="C2723" s="4" t="s">
        <v>14</v>
      </c>
      <c r="D2723" s="4" t="s">
        <v>10</v>
      </c>
      <c r="E2723" s="4" t="s">
        <v>6</v>
      </c>
      <c r="F2723" s="4" t="s">
        <v>6</v>
      </c>
    </row>
    <row r="2724" spans="1:21">
      <c r="A2724" t="n">
        <v>26227</v>
      </c>
      <c r="B2724" s="42" t="n">
        <v>36</v>
      </c>
      <c r="C2724" s="7" t="n">
        <v>0</v>
      </c>
      <c r="D2724" s="7" t="n">
        <v>1629</v>
      </c>
      <c r="E2724" s="7" t="s">
        <v>307</v>
      </c>
      <c r="F2724" s="7" t="s">
        <v>308</v>
      </c>
    </row>
    <row r="2725" spans="1:21">
      <c r="A2725" t="s">
        <v>4</v>
      </c>
      <c r="B2725" s="4" t="s">
        <v>5</v>
      </c>
      <c r="C2725" s="4" t="s">
        <v>14</v>
      </c>
      <c r="D2725" s="4" t="s">
        <v>10</v>
      </c>
      <c r="E2725" s="4" t="s">
        <v>6</v>
      </c>
      <c r="F2725" s="4" t="s">
        <v>6</v>
      </c>
    </row>
    <row r="2726" spans="1:21">
      <c r="A2726" t="n">
        <v>26255</v>
      </c>
      <c r="B2726" s="42" t="n">
        <v>36</v>
      </c>
      <c r="C2726" s="7" t="n">
        <v>0</v>
      </c>
      <c r="D2726" s="7" t="n">
        <v>1629</v>
      </c>
      <c r="E2726" s="7" t="s">
        <v>307</v>
      </c>
      <c r="F2726" s="7" t="s">
        <v>309</v>
      </c>
    </row>
    <row r="2727" spans="1:21">
      <c r="A2727" t="s">
        <v>4</v>
      </c>
      <c r="B2727" s="4" t="s">
        <v>5</v>
      </c>
      <c r="C2727" s="4" t="s">
        <v>14</v>
      </c>
      <c r="D2727" s="4" t="s">
        <v>6</v>
      </c>
    </row>
    <row r="2728" spans="1:21">
      <c r="A2728" t="n">
        <v>26281</v>
      </c>
      <c r="B2728" s="57" t="n">
        <v>38</v>
      </c>
      <c r="C2728" s="7" t="n">
        <v>0</v>
      </c>
      <c r="D2728" s="7" t="s">
        <v>211</v>
      </c>
    </row>
    <row r="2729" spans="1:21">
      <c r="A2729" t="s">
        <v>4</v>
      </c>
      <c r="B2729" s="4" t="s">
        <v>5</v>
      </c>
      <c r="C2729" s="4" t="s">
        <v>14</v>
      </c>
      <c r="D2729" s="4" t="s">
        <v>10</v>
      </c>
      <c r="E2729" s="4" t="s">
        <v>6</v>
      </c>
      <c r="F2729" s="4" t="s">
        <v>6</v>
      </c>
      <c r="G2729" s="4" t="s">
        <v>9</v>
      </c>
      <c r="H2729" s="4" t="s">
        <v>9</v>
      </c>
      <c r="I2729" s="4" t="s">
        <v>9</v>
      </c>
      <c r="J2729" s="4" t="s">
        <v>9</v>
      </c>
      <c r="K2729" s="4" t="s">
        <v>9</v>
      </c>
      <c r="L2729" s="4" t="s">
        <v>9</v>
      </c>
      <c r="M2729" s="4" t="s">
        <v>9</v>
      </c>
      <c r="N2729" s="4" t="s">
        <v>9</v>
      </c>
      <c r="O2729" s="4" t="s">
        <v>9</v>
      </c>
    </row>
    <row r="2730" spans="1:21">
      <c r="A2730" t="n">
        <v>26292</v>
      </c>
      <c r="B2730" s="58" t="n">
        <v>37</v>
      </c>
      <c r="C2730" s="7" t="n">
        <v>0</v>
      </c>
      <c r="D2730" s="7" t="n">
        <v>1629</v>
      </c>
      <c r="E2730" s="7" t="s">
        <v>211</v>
      </c>
      <c r="F2730" s="7" t="s">
        <v>212</v>
      </c>
      <c r="G2730" s="7" t="n">
        <v>0</v>
      </c>
      <c r="H2730" s="7" t="n">
        <v>0</v>
      </c>
      <c r="I2730" s="7" t="n">
        <v>0</v>
      </c>
      <c r="J2730" s="7" t="n">
        <v>0</v>
      </c>
      <c r="K2730" s="7" t="n">
        <v>0</v>
      </c>
      <c r="L2730" s="7" t="n">
        <v>0</v>
      </c>
      <c r="M2730" s="7" t="n">
        <v>1065353216</v>
      </c>
      <c r="N2730" s="7" t="n">
        <v>1065353216</v>
      </c>
      <c r="O2730" s="7" t="n">
        <v>1065353216</v>
      </c>
    </row>
    <row r="2731" spans="1:21">
      <c r="A2731" t="s">
        <v>4</v>
      </c>
      <c r="B2731" s="4" t="s">
        <v>5</v>
      </c>
      <c r="C2731" s="4" t="s">
        <v>14</v>
      </c>
      <c r="D2731" s="4" t="s">
        <v>10</v>
      </c>
      <c r="E2731" s="4" t="s">
        <v>6</v>
      </c>
      <c r="F2731" s="4" t="s">
        <v>6</v>
      </c>
      <c r="G2731" s="4" t="s">
        <v>14</v>
      </c>
    </row>
    <row r="2732" spans="1:21">
      <c r="A2732" t="n">
        <v>26353</v>
      </c>
      <c r="B2732" s="22" t="n">
        <v>32</v>
      </c>
      <c r="C2732" s="7" t="n">
        <v>0</v>
      </c>
      <c r="D2732" s="7" t="n">
        <v>1629</v>
      </c>
      <c r="E2732" s="7" t="s">
        <v>13</v>
      </c>
      <c r="F2732" s="7" t="s">
        <v>212</v>
      </c>
      <c r="G2732" s="7" t="n">
        <v>1</v>
      </c>
    </row>
    <row r="2733" spans="1:21">
      <c r="A2733" t="s">
        <v>4</v>
      </c>
      <c r="B2733" s="4" t="s">
        <v>5</v>
      </c>
      <c r="C2733" s="4" t="s">
        <v>10</v>
      </c>
      <c r="D2733" s="4" t="s">
        <v>20</v>
      </c>
      <c r="E2733" s="4" t="s">
        <v>20</v>
      </c>
      <c r="F2733" s="4" t="s">
        <v>20</v>
      </c>
      <c r="G2733" s="4" t="s">
        <v>20</v>
      </c>
    </row>
    <row r="2734" spans="1:21">
      <c r="A2734" t="n">
        <v>26371</v>
      </c>
      <c r="B2734" s="40" t="n">
        <v>46</v>
      </c>
      <c r="C2734" s="7" t="n">
        <v>0</v>
      </c>
      <c r="D2734" s="7" t="n">
        <v>-9.39999961853027</v>
      </c>
      <c r="E2734" s="7" t="n">
        <v>1</v>
      </c>
      <c r="F2734" s="7" t="n">
        <v>-21.5499992370605</v>
      </c>
      <c r="G2734" s="7" t="n">
        <v>0</v>
      </c>
    </row>
    <row r="2735" spans="1:21">
      <c r="A2735" t="s">
        <v>4</v>
      </c>
      <c r="B2735" s="4" t="s">
        <v>5</v>
      </c>
      <c r="C2735" s="4" t="s">
        <v>10</v>
      </c>
      <c r="D2735" s="4" t="s">
        <v>20</v>
      </c>
      <c r="E2735" s="4" t="s">
        <v>20</v>
      </c>
      <c r="F2735" s="4" t="s">
        <v>20</v>
      </c>
      <c r="G2735" s="4" t="s">
        <v>20</v>
      </c>
    </row>
    <row r="2736" spans="1:21">
      <c r="A2736" t="n">
        <v>26390</v>
      </c>
      <c r="B2736" s="40" t="n">
        <v>46</v>
      </c>
      <c r="C2736" s="7" t="n">
        <v>2</v>
      </c>
      <c r="D2736" s="7" t="n">
        <v>-10.25</v>
      </c>
      <c r="E2736" s="7" t="n">
        <v>1</v>
      </c>
      <c r="F2736" s="7" t="n">
        <v>-23.3999996185303</v>
      </c>
      <c r="G2736" s="7" t="n">
        <v>0</v>
      </c>
    </row>
    <row r="2737" spans="1:21">
      <c r="A2737" t="s">
        <v>4</v>
      </c>
      <c r="B2737" s="4" t="s">
        <v>5</v>
      </c>
      <c r="C2737" s="4" t="s">
        <v>10</v>
      </c>
      <c r="D2737" s="4" t="s">
        <v>20</v>
      </c>
      <c r="E2737" s="4" t="s">
        <v>20</v>
      </c>
      <c r="F2737" s="4" t="s">
        <v>20</v>
      </c>
      <c r="G2737" s="4" t="s">
        <v>20</v>
      </c>
    </row>
    <row r="2738" spans="1:21">
      <c r="A2738" t="n">
        <v>26409</v>
      </c>
      <c r="B2738" s="40" t="n">
        <v>46</v>
      </c>
      <c r="C2738" s="7" t="n">
        <v>11</v>
      </c>
      <c r="D2738" s="7" t="n">
        <v>-10.3500003814697</v>
      </c>
      <c r="E2738" s="7" t="n">
        <v>1</v>
      </c>
      <c r="F2738" s="7" t="n">
        <v>-20.6000003814697</v>
      </c>
      <c r="G2738" s="7" t="n">
        <v>0</v>
      </c>
    </row>
    <row r="2739" spans="1:21">
      <c r="A2739" t="s">
        <v>4</v>
      </c>
      <c r="B2739" s="4" t="s">
        <v>5</v>
      </c>
      <c r="C2739" s="4" t="s">
        <v>10</v>
      </c>
      <c r="D2739" s="4" t="s">
        <v>20</v>
      </c>
      <c r="E2739" s="4" t="s">
        <v>20</v>
      </c>
      <c r="F2739" s="4" t="s">
        <v>20</v>
      </c>
      <c r="G2739" s="4" t="s">
        <v>20</v>
      </c>
    </row>
    <row r="2740" spans="1:21">
      <c r="A2740" t="n">
        <v>26428</v>
      </c>
      <c r="B2740" s="40" t="n">
        <v>46</v>
      </c>
      <c r="C2740" s="7" t="n">
        <v>61491</v>
      </c>
      <c r="D2740" s="7" t="n">
        <v>-11.1499996185303</v>
      </c>
      <c r="E2740" s="7" t="n">
        <v>1</v>
      </c>
      <c r="F2740" s="7" t="n">
        <v>-22.2000007629395</v>
      </c>
      <c r="G2740" s="7" t="n">
        <v>0</v>
      </c>
    </row>
    <row r="2741" spans="1:21">
      <c r="A2741" t="s">
        <v>4</v>
      </c>
      <c r="B2741" s="4" t="s">
        <v>5</v>
      </c>
      <c r="C2741" s="4" t="s">
        <v>10</v>
      </c>
      <c r="D2741" s="4" t="s">
        <v>20</v>
      </c>
      <c r="E2741" s="4" t="s">
        <v>20</v>
      </c>
      <c r="F2741" s="4" t="s">
        <v>20</v>
      </c>
      <c r="G2741" s="4" t="s">
        <v>20</v>
      </c>
    </row>
    <row r="2742" spans="1:21">
      <c r="A2742" t="n">
        <v>26447</v>
      </c>
      <c r="B2742" s="40" t="n">
        <v>46</v>
      </c>
      <c r="C2742" s="7" t="n">
        <v>61492</v>
      </c>
      <c r="D2742" s="7" t="n">
        <v>-12.5500001907349</v>
      </c>
      <c r="E2742" s="7" t="n">
        <v>1</v>
      </c>
      <c r="F2742" s="7" t="n">
        <v>-21.4500007629395</v>
      </c>
      <c r="G2742" s="7" t="n">
        <v>0</v>
      </c>
    </row>
    <row r="2743" spans="1:21">
      <c r="A2743" t="s">
        <v>4</v>
      </c>
      <c r="B2743" s="4" t="s">
        <v>5</v>
      </c>
      <c r="C2743" s="4" t="s">
        <v>10</v>
      </c>
      <c r="D2743" s="4" t="s">
        <v>20</v>
      </c>
      <c r="E2743" s="4" t="s">
        <v>20</v>
      </c>
      <c r="F2743" s="4" t="s">
        <v>20</v>
      </c>
      <c r="G2743" s="4" t="s">
        <v>20</v>
      </c>
    </row>
    <row r="2744" spans="1:21">
      <c r="A2744" t="n">
        <v>26466</v>
      </c>
      <c r="B2744" s="40" t="n">
        <v>46</v>
      </c>
      <c r="C2744" s="7" t="n">
        <v>61493</v>
      </c>
      <c r="D2744" s="7" t="n">
        <v>-12.1499996185303</v>
      </c>
      <c r="E2744" s="7" t="n">
        <v>1</v>
      </c>
      <c r="F2744" s="7" t="n">
        <v>-23.4500007629395</v>
      </c>
      <c r="G2744" s="7" t="n">
        <v>0</v>
      </c>
    </row>
    <row r="2745" spans="1:21">
      <c r="A2745" t="s">
        <v>4</v>
      </c>
      <c r="B2745" s="4" t="s">
        <v>5</v>
      </c>
      <c r="C2745" s="4" t="s">
        <v>10</v>
      </c>
      <c r="D2745" s="4" t="s">
        <v>20</v>
      </c>
      <c r="E2745" s="4" t="s">
        <v>20</v>
      </c>
      <c r="F2745" s="4" t="s">
        <v>20</v>
      </c>
      <c r="G2745" s="4" t="s">
        <v>20</v>
      </c>
    </row>
    <row r="2746" spans="1:21">
      <c r="A2746" t="n">
        <v>26485</v>
      </c>
      <c r="B2746" s="40" t="n">
        <v>46</v>
      </c>
      <c r="C2746" s="7" t="n">
        <v>82</v>
      </c>
      <c r="D2746" s="7" t="n">
        <v>-6.55000019073486</v>
      </c>
      <c r="E2746" s="7" t="n">
        <v>10.5</v>
      </c>
      <c r="F2746" s="7" t="n">
        <v>-12.9499998092651</v>
      </c>
      <c r="G2746" s="7" t="n">
        <v>211.5</v>
      </c>
    </row>
    <row r="2747" spans="1:21">
      <c r="A2747" t="s">
        <v>4</v>
      </c>
      <c r="B2747" s="4" t="s">
        <v>5</v>
      </c>
      <c r="C2747" s="4" t="s">
        <v>10</v>
      </c>
      <c r="D2747" s="4" t="s">
        <v>20</v>
      </c>
      <c r="E2747" s="4" t="s">
        <v>20</v>
      </c>
      <c r="F2747" s="4" t="s">
        <v>20</v>
      </c>
      <c r="G2747" s="4" t="s">
        <v>20</v>
      </c>
    </row>
    <row r="2748" spans="1:21">
      <c r="A2748" t="n">
        <v>26504</v>
      </c>
      <c r="B2748" s="40" t="n">
        <v>46</v>
      </c>
      <c r="C2748" s="7" t="n">
        <v>7049</v>
      </c>
      <c r="D2748" s="7" t="n">
        <v>-4.55000019073486</v>
      </c>
      <c r="E2748" s="7" t="n">
        <v>1</v>
      </c>
      <c r="F2748" s="7" t="n">
        <v>-22.3999996185303</v>
      </c>
      <c r="G2748" s="7" t="n">
        <v>270</v>
      </c>
    </row>
    <row r="2749" spans="1:21">
      <c r="A2749" t="s">
        <v>4</v>
      </c>
      <c r="B2749" s="4" t="s">
        <v>5</v>
      </c>
      <c r="C2749" s="4" t="s">
        <v>10</v>
      </c>
      <c r="D2749" s="4" t="s">
        <v>20</v>
      </c>
      <c r="E2749" s="4" t="s">
        <v>20</v>
      </c>
      <c r="F2749" s="4" t="s">
        <v>20</v>
      </c>
      <c r="G2749" s="4" t="s">
        <v>20</v>
      </c>
    </row>
    <row r="2750" spans="1:21">
      <c r="A2750" t="n">
        <v>26523</v>
      </c>
      <c r="B2750" s="40" t="n">
        <v>46</v>
      </c>
      <c r="C2750" s="7" t="n">
        <v>1629</v>
      </c>
      <c r="D2750" s="7" t="n">
        <v>-4.90000009536743</v>
      </c>
      <c r="E2750" s="7" t="n">
        <v>1</v>
      </c>
      <c r="F2750" s="7" t="n">
        <v>-21.2999992370605</v>
      </c>
      <c r="G2750" s="7" t="n">
        <v>270</v>
      </c>
    </row>
    <row r="2751" spans="1:21">
      <c r="A2751" t="s">
        <v>4</v>
      </c>
      <c r="B2751" s="4" t="s">
        <v>5</v>
      </c>
      <c r="C2751" s="4" t="s">
        <v>10</v>
      </c>
      <c r="D2751" s="4" t="s">
        <v>20</v>
      </c>
      <c r="E2751" s="4" t="s">
        <v>20</v>
      </c>
      <c r="F2751" s="4" t="s">
        <v>20</v>
      </c>
      <c r="G2751" s="4" t="s">
        <v>20</v>
      </c>
    </row>
    <row r="2752" spans="1:21">
      <c r="A2752" t="n">
        <v>26542</v>
      </c>
      <c r="B2752" s="40" t="n">
        <v>46</v>
      </c>
      <c r="C2752" s="7" t="n">
        <v>1660</v>
      </c>
      <c r="D2752" s="7" t="n">
        <v>-8.5</v>
      </c>
      <c r="E2752" s="7" t="n">
        <v>1</v>
      </c>
      <c r="F2752" s="7" t="n">
        <v>-46</v>
      </c>
      <c r="G2752" s="7" t="n">
        <v>0</v>
      </c>
    </row>
    <row r="2753" spans="1:7">
      <c r="A2753" t="s">
        <v>4</v>
      </c>
      <c r="B2753" s="4" t="s">
        <v>5</v>
      </c>
      <c r="C2753" s="4" t="s">
        <v>10</v>
      </c>
      <c r="D2753" s="4" t="s">
        <v>20</v>
      </c>
      <c r="E2753" s="4" t="s">
        <v>20</v>
      </c>
      <c r="F2753" s="4" t="s">
        <v>20</v>
      </c>
      <c r="G2753" s="4" t="s">
        <v>20</v>
      </c>
    </row>
    <row r="2754" spans="1:7">
      <c r="A2754" t="n">
        <v>26561</v>
      </c>
      <c r="B2754" s="40" t="n">
        <v>46</v>
      </c>
      <c r="C2754" s="7" t="n">
        <v>1661</v>
      </c>
      <c r="D2754" s="7" t="n">
        <v>-8.5</v>
      </c>
      <c r="E2754" s="7" t="n">
        <v>1</v>
      </c>
      <c r="F2754" s="7" t="n">
        <v>-46</v>
      </c>
      <c r="G2754" s="7" t="n">
        <v>0</v>
      </c>
    </row>
    <row r="2755" spans="1:7">
      <c r="A2755" t="s">
        <v>4</v>
      </c>
      <c r="B2755" s="4" t="s">
        <v>5</v>
      </c>
      <c r="C2755" s="4" t="s">
        <v>14</v>
      </c>
      <c r="D2755" s="4" t="s">
        <v>14</v>
      </c>
      <c r="E2755" s="4" t="s">
        <v>20</v>
      </c>
      <c r="F2755" s="4" t="s">
        <v>20</v>
      </c>
      <c r="G2755" s="4" t="s">
        <v>20</v>
      </c>
      <c r="H2755" s="4" t="s">
        <v>10</v>
      </c>
    </row>
    <row r="2756" spans="1:7">
      <c r="A2756" t="n">
        <v>26580</v>
      </c>
      <c r="B2756" s="59" t="n">
        <v>45</v>
      </c>
      <c r="C2756" s="7" t="n">
        <v>2</v>
      </c>
      <c r="D2756" s="7" t="n">
        <v>3</v>
      </c>
      <c r="E2756" s="7" t="n">
        <v>-11.1899995803833</v>
      </c>
      <c r="F2756" s="7" t="n">
        <v>2.05999994277954</v>
      </c>
      <c r="G2756" s="7" t="n">
        <v>-20.7700004577637</v>
      </c>
      <c r="H2756" s="7" t="n">
        <v>0</v>
      </c>
    </row>
    <row r="2757" spans="1:7">
      <c r="A2757" t="s">
        <v>4</v>
      </c>
      <c r="B2757" s="4" t="s">
        <v>5</v>
      </c>
      <c r="C2757" s="4" t="s">
        <v>14</v>
      </c>
      <c r="D2757" s="4" t="s">
        <v>14</v>
      </c>
      <c r="E2757" s="4" t="s">
        <v>20</v>
      </c>
      <c r="F2757" s="4" t="s">
        <v>20</v>
      </c>
      <c r="G2757" s="4" t="s">
        <v>20</v>
      </c>
      <c r="H2757" s="4" t="s">
        <v>10</v>
      </c>
      <c r="I2757" s="4" t="s">
        <v>14</v>
      </c>
    </row>
    <row r="2758" spans="1:7">
      <c r="A2758" t="n">
        <v>26597</v>
      </c>
      <c r="B2758" s="59" t="n">
        <v>45</v>
      </c>
      <c r="C2758" s="7" t="n">
        <v>4</v>
      </c>
      <c r="D2758" s="7" t="n">
        <v>3</v>
      </c>
      <c r="E2758" s="7" t="n">
        <v>9.72999954223633</v>
      </c>
      <c r="F2758" s="7" t="n">
        <v>160.699996948242</v>
      </c>
      <c r="G2758" s="7" t="n">
        <v>0</v>
      </c>
      <c r="H2758" s="7" t="n">
        <v>0</v>
      </c>
      <c r="I2758" s="7" t="n">
        <v>0</v>
      </c>
    </row>
    <row r="2759" spans="1:7">
      <c r="A2759" t="s">
        <v>4</v>
      </c>
      <c r="B2759" s="4" t="s">
        <v>5</v>
      </c>
      <c r="C2759" s="4" t="s">
        <v>14</v>
      </c>
      <c r="D2759" s="4" t="s">
        <v>14</v>
      </c>
      <c r="E2759" s="4" t="s">
        <v>20</v>
      </c>
      <c r="F2759" s="4" t="s">
        <v>10</v>
      </c>
    </row>
    <row r="2760" spans="1:7">
      <c r="A2760" t="n">
        <v>26615</v>
      </c>
      <c r="B2760" s="59" t="n">
        <v>45</v>
      </c>
      <c r="C2760" s="7" t="n">
        <v>5</v>
      </c>
      <c r="D2760" s="7" t="n">
        <v>3</v>
      </c>
      <c r="E2760" s="7" t="n">
        <v>5.5</v>
      </c>
      <c r="F2760" s="7" t="n">
        <v>0</v>
      </c>
    </row>
    <row r="2761" spans="1:7">
      <c r="A2761" t="s">
        <v>4</v>
      </c>
      <c r="B2761" s="4" t="s">
        <v>5</v>
      </c>
      <c r="C2761" s="4" t="s">
        <v>14</v>
      </c>
      <c r="D2761" s="4" t="s">
        <v>14</v>
      </c>
      <c r="E2761" s="4" t="s">
        <v>20</v>
      </c>
      <c r="F2761" s="4" t="s">
        <v>10</v>
      </c>
    </row>
    <row r="2762" spans="1:7">
      <c r="A2762" t="n">
        <v>26624</v>
      </c>
      <c r="B2762" s="59" t="n">
        <v>45</v>
      </c>
      <c r="C2762" s="7" t="n">
        <v>11</v>
      </c>
      <c r="D2762" s="7" t="n">
        <v>3</v>
      </c>
      <c r="E2762" s="7" t="n">
        <v>32.2999992370605</v>
      </c>
      <c r="F2762" s="7" t="n">
        <v>0</v>
      </c>
    </row>
    <row r="2763" spans="1:7">
      <c r="A2763" t="s">
        <v>4</v>
      </c>
      <c r="B2763" s="4" t="s">
        <v>5</v>
      </c>
      <c r="C2763" s="4" t="s">
        <v>10</v>
      </c>
      <c r="D2763" s="4" t="s">
        <v>20</v>
      </c>
      <c r="E2763" s="4" t="s">
        <v>20</v>
      </c>
      <c r="F2763" s="4" t="s">
        <v>20</v>
      </c>
      <c r="G2763" s="4" t="s">
        <v>10</v>
      </c>
      <c r="H2763" s="4" t="s">
        <v>10</v>
      </c>
    </row>
    <row r="2764" spans="1:7">
      <c r="A2764" t="n">
        <v>26633</v>
      </c>
      <c r="B2764" s="68" t="n">
        <v>60</v>
      </c>
      <c r="C2764" s="7" t="n">
        <v>7049</v>
      </c>
      <c r="D2764" s="7" t="n">
        <v>0</v>
      </c>
      <c r="E2764" s="7" t="n">
        <v>10</v>
      </c>
      <c r="F2764" s="7" t="n">
        <v>0</v>
      </c>
      <c r="G2764" s="7" t="n">
        <v>0</v>
      </c>
      <c r="H2764" s="7" t="n">
        <v>0</v>
      </c>
    </row>
    <row r="2765" spans="1:7">
      <c r="A2765" t="s">
        <v>4</v>
      </c>
      <c r="B2765" s="4" t="s">
        <v>5</v>
      </c>
      <c r="C2765" s="4" t="s">
        <v>14</v>
      </c>
    </row>
    <row r="2766" spans="1:7">
      <c r="A2766" t="n">
        <v>26652</v>
      </c>
      <c r="B2766" s="60" t="n">
        <v>116</v>
      </c>
      <c r="C2766" s="7" t="n">
        <v>0</v>
      </c>
    </row>
    <row r="2767" spans="1:7">
      <c r="A2767" t="s">
        <v>4</v>
      </c>
      <c r="B2767" s="4" t="s">
        <v>5</v>
      </c>
      <c r="C2767" s="4" t="s">
        <v>14</v>
      </c>
      <c r="D2767" s="4" t="s">
        <v>10</v>
      </c>
    </row>
    <row r="2768" spans="1:7">
      <c r="A2768" t="n">
        <v>26654</v>
      </c>
      <c r="B2768" s="60" t="n">
        <v>116</v>
      </c>
      <c r="C2768" s="7" t="n">
        <v>2</v>
      </c>
      <c r="D2768" s="7" t="n">
        <v>1</v>
      </c>
    </row>
    <row r="2769" spans="1:9">
      <c r="A2769" t="s">
        <v>4</v>
      </c>
      <c r="B2769" s="4" t="s">
        <v>5</v>
      </c>
      <c r="C2769" s="4" t="s">
        <v>14</v>
      </c>
      <c r="D2769" s="4" t="s">
        <v>9</v>
      </c>
    </row>
    <row r="2770" spans="1:9">
      <c r="A2770" t="n">
        <v>26658</v>
      </c>
      <c r="B2770" s="60" t="n">
        <v>116</v>
      </c>
      <c r="C2770" s="7" t="n">
        <v>5</v>
      </c>
      <c r="D2770" s="7" t="n">
        <v>1108082688</v>
      </c>
    </row>
    <row r="2771" spans="1:9">
      <c r="A2771" t="s">
        <v>4</v>
      </c>
      <c r="B2771" s="4" t="s">
        <v>5</v>
      </c>
      <c r="C2771" s="4" t="s">
        <v>14</v>
      </c>
      <c r="D2771" s="4" t="s">
        <v>10</v>
      </c>
    </row>
    <row r="2772" spans="1:9">
      <c r="A2772" t="n">
        <v>26664</v>
      </c>
      <c r="B2772" s="60" t="n">
        <v>116</v>
      </c>
      <c r="C2772" s="7" t="n">
        <v>6</v>
      </c>
      <c r="D2772" s="7" t="n">
        <v>1</v>
      </c>
    </row>
    <row r="2773" spans="1:9">
      <c r="A2773" t="s">
        <v>4</v>
      </c>
      <c r="B2773" s="4" t="s">
        <v>5</v>
      </c>
      <c r="C2773" s="4" t="s">
        <v>10</v>
      </c>
      <c r="D2773" s="4" t="s">
        <v>9</v>
      </c>
    </row>
    <row r="2774" spans="1:9">
      <c r="A2774" t="n">
        <v>26668</v>
      </c>
      <c r="B2774" s="44" t="n">
        <v>43</v>
      </c>
      <c r="C2774" s="7" t="n">
        <v>82</v>
      </c>
      <c r="D2774" s="7" t="n">
        <v>1</v>
      </c>
    </row>
    <row r="2775" spans="1:9">
      <c r="A2775" t="s">
        <v>4</v>
      </c>
      <c r="B2775" s="4" t="s">
        <v>5</v>
      </c>
      <c r="C2775" s="4" t="s">
        <v>10</v>
      </c>
      <c r="D2775" s="4" t="s">
        <v>9</v>
      </c>
    </row>
    <row r="2776" spans="1:9">
      <c r="A2776" t="n">
        <v>26675</v>
      </c>
      <c r="B2776" s="44" t="n">
        <v>43</v>
      </c>
      <c r="C2776" s="7" t="n">
        <v>1660</v>
      </c>
      <c r="D2776" s="7" t="n">
        <v>1</v>
      </c>
    </row>
    <row r="2777" spans="1:9">
      <c r="A2777" t="s">
        <v>4</v>
      </c>
      <c r="B2777" s="4" t="s">
        <v>5</v>
      </c>
      <c r="C2777" s="4" t="s">
        <v>10</v>
      </c>
      <c r="D2777" s="4" t="s">
        <v>9</v>
      </c>
    </row>
    <row r="2778" spans="1:9">
      <c r="A2778" t="n">
        <v>26682</v>
      </c>
      <c r="B2778" s="44" t="n">
        <v>43</v>
      </c>
      <c r="C2778" s="7" t="n">
        <v>1661</v>
      </c>
      <c r="D2778" s="7" t="n">
        <v>1</v>
      </c>
    </row>
    <row r="2779" spans="1:9">
      <c r="A2779" t="s">
        <v>4</v>
      </c>
      <c r="B2779" s="4" t="s">
        <v>5</v>
      </c>
      <c r="C2779" s="4" t="s">
        <v>10</v>
      </c>
      <c r="D2779" s="4" t="s">
        <v>9</v>
      </c>
    </row>
    <row r="2780" spans="1:9">
      <c r="A2780" t="n">
        <v>26689</v>
      </c>
      <c r="B2780" s="44" t="n">
        <v>43</v>
      </c>
      <c r="C2780" s="7" t="n">
        <v>0</v>
      </c>
      <c r="D2780" s="7" t="n">
        <v>16</v>
      </c>
    </row>
    <row r="2781" spans="1:9">
      <c r="A2781" t="s">
        <v>4</v>
      </c>
      <c r="B2781" s="4" t="s">
        <v>5</v>
      </c>
      <c r="C2781" s="4" t="s">
        <v>10</v>
      </c>
      <c r="D2781" s="4" t="s">
        <v>14</v>
      </c>
      <c r="E2781" s="4" t="s">
        <v>14</v>
      </c>
      <c r="F2781" s="4" t="s">
        <v>6</v>
      </c>
    </row>
    <row r="2782" spans="1:9">
      <c r="A2782" t="n">
        <v>26696</v>
      </c>
      <c r="B2782" s="53" t="n">
        <v>47</v>
      </c>
      <c r="C2782" s="7" t="n">
        <v>0</v>
      </c>
      <c r="D2782" s="7" t="n">
        <v>0</v>
      </c>
      <c r="E2782" s="7" t="n">
        <v>0</v>
      </c>
      <c r="F2782" s="7" t="s">
        <v>310</v>
      </c>
    </row>
    <row r="2783" spans="1:9">
      <c r="A2783" t="s">
        <v>4</v>
      </c>
      <c r="B2783" s="4" t="s">
        <v>5</v>
      </c>
      <c r="C2783" s="4" t="s">
        <v>10</v>
      </c>
    </row>
    <row r="2784" spans="1:9">
      <c r="A2784" t="n">
        <v>26718</v>
      </c>
      <c r="B2784" s="25" t="n">
        <v>16</v>
      </c>
      <c r="C2784" s="7" t="n">
        <v>0</v>
      </c>
    </row>
    <row r="2785" spans="1:6">
      <c r="A2785" t="s">
        <v>4</v>
      </c>
      <c r="B2785" s="4" t="s">
        <v>5</v>
      </c>
      <c r="C2785" s="4" t="s">
        <v>10</v>
      </c>
      <c r="D2785" s="4" t="s">
        <v>14</v>
      </c>
      <c r="E2785" s="4" t="s">
        <v>6</v>
      </c>
      <c r="F2785" s="4" t="s">
        <v>20</v>
      </c>
      <c r="G2785" s="4" t="s">
        <v>20</v>
      </c>
      <c r="H2785" s="4" t="s">
        <v>20</v>
      </c>
    </row>
    <row r="2786" spans="1:6">
      <c r="A2786" t="n">
        <v>26721</v>
      </c>
      <c r="B2786" s="43" t="n">
        <v>48</v>
      </c>
      <c r="C2786" s="7" t="n">
        <v>0</v>
      </c>
      <c r="D2786" s="7" t="n">
        <v>0</v>
      </c>
      <c r="E2786" s="7" t="s">
        <v>187</v>
      </c>
      <c r="F2786" s="7" t="n">
        <v>0</v>
      </c>
      <c r="G2786" s="7" t="n">
        <v>1</v>
      </c>
      <c r="H2786" s="7" t="n">
        <v>0</v>
      </c>
    </row>
    <row r="2787" spans="1:6">
      <c r="A2787" t="s">
        <v>4</v>
      </c>
      <c r="B2787" s="4" t="s">
        <v>5</v>
      </c>
      <c r="C2787" s="4" t="s">
        <v>10</v>
      </c>
      <c r="D2787" s="4" t="s">
        <v>9</v>
      </c>
    </row>
    <row r="2788" spans="1:6">
      <c r="A2788" t="n">
        <v>26745</v>
      </c>
      <c r="B2788" s="44" t="n">
        <v>43</v>
      </c>
      <c r="C2788" s="7" t="n">
        <v>2</v>
      </c>
      <c r="D2788" s="7" t="n">
        <v>16</v>
      </c>
    </row>
    <row r="2789" spans="1:6">
      <c r="A2789" t="s">
        <v>4</v>
      </c>
      <c r="B2789" s="4" t="s">
        <v>5</v>
      </c>
      <c r="C2789" s="4" t="s">
        <v>10</v>
      </c>
      <c r="D2789" s="4" t="s">
        <v>14</v>
      </c>
      <c r="E2789" s="4" t="s">
        <v>14</v>
      </c>
      <c r="F2789" s="4" t="s">
        <v>6</v>
      </c>
    </row>
    <row r="2790" spans="1:6">
      <c r="A2790" t="n">
        <v>26752</v>
      </c>
      <c r="B2790" s="53" t="n">
        <v>47</v>
      </c>
      <c r="C2790" s="7" t="n">
        <v>2</v>
      </c>
      <c r="D2790" s="7" t="n">
        <v>0</v>
      </c>
      <c r="E2790" s="7" t="n">
        <v>0</v>
      </c>
      <c r="F2790" s="7" t="s">
        <v>310</v>
      </c>
    </row>
    <row r="2791" spans="1:6">
      <c r="A2791" t="s">
        <v>4</v>
      </c>
      <c r="B2791" s="4" t="s">
        <v>5</v>
      </c>
      <c r="C2791" s="4" t="s">
        <v>10</v>
      </c>
    </row>
    <row r="2792" spans="1:6">
      <c r="A2792" t="n">
        <v>26774</v>
      </c>
      <c r="B2792" s="25" t="n">
        <v>16</v>
      </c>
      <c r="C2792" s="7" t="n">
        <v>0</v>
      </c>
    </row>
    <row r="2793" spans="1:6">
      <c r="A2793" t="s">
        <v>4</v>
      </c>
      <c r="B2793" s="4" t="s">
        <v>5</v>
      </c>
      <c r="C2793" s="4" t="s">
        <v>10</v>
      </c>
      <c r="D2793" s="4" t="s">
        <v>14</v>
      </c>
      <c r="E2793" s="4" t="s">
        <v>6</v>
      </c>
      <c r="F2793" s="4" t="s">
        <v>20</v>
      </c>
      <c r="G2793" s="4" t="s">
        <v>20</v>
      </c>
      <c r="H2793" s="4" t="s">
        <v>20</v>
      </c>
    </row>
    <row r="2794" spans="1:6">
      <c r="A2794" t="n">
        <v>26777</v>
      </c>
      <c r="B2794" s="43" t="n">
        <v>48</v>
      </c>
      <c r="C2794" s="7" t="n">
        <v>2</v>
      </c>
      <c r="D2794" s="7" t="n">
        <v>0</v>
      </c>
      <c r="E2794" s="7" t="s">
        <v>187</v>
      </c>
      <c r="F2794" s="7" t="n">
        <v>0</v>
      </c>
      <c r="G2794" s="7" t="n">
        <v>1</v>
      </c>
      <c r="H2794" s="7" t="n">
        <v>0</v>
      </c>
    </row>
    <row r="2795" spans="1:6">
      <c r="A2795" t="s">
        <v>4</v>
      </c>
      <c r="B2795" s="4" t="s">
        <v>5</v>
      </c>
      <c r="C2795" s="4" t="s">
        <v>10</v>
      </c>
      <c r="D2795" s="4" t="s">
        <v>9</v>
      </c>
    </row>
    <row r="2796" spans="1:6">
      <c r="A2796" t="n">
        <v>26801</v>
      </c>
      <c r="B2796" s="44" t="n">
        <v>43</v>
      </c>
      <c r="C2796" s="7" t="n">
        <v>11</v>
      </c>
      <c r="D2796" s="7" t="n">
        <v>16</v>
      </c>
    </row>
    <row r="2797" spans="1:6">
      <c r="A2797" t="s">
        <v>4</v>
      </c>
      <c r="B2797" s="4" t="s">
        <v>5</v>
      </c>
      <c r="C2797" s="4" t="s">
        <v>10</v>
      </c>
      <c r="D2797" s="4" t="s">
        <v>14</v>
      </c>
      <c r="E2797" s="4" t="s">
        <v>14</v>
      </c>
      <c r="F2797" s="4" t="s">
        <v>6</v>
      </c>
    </row>
    <row r="2798" spans="1:6">
      <c r="A2798" t="n">
        <v>26808</v>
      </c>
      <c r="B2798" s="53" t="n">
        <v>47</v>
      </c>
      <c r="C2798" s="7" t="n">
        <v>11</v>
      </c>
      <c r="D2798" s="7" t="n">
        <v>0</v>
      </c>
      <c r="E2798" s="7" t="n">
        <v>0</v>
      </c>
      <c r="F2798" s="7" t="s">
        <v>310</v>
      </c>
    </row>
    <row r="2799" spans="1:6">
      <c r="A2799" t="s">
        <v>4</v>
      </c>
      <c r="B2799" s="4" t="s">
        <v>5</v>
      </c>
      <c r="C2799" s="4" t="s">
        <v>10</v>
      </c>
    </row>
    <row r="2800" spans="1:6">
      <c r="A2800" t="n">
        <v>26830</v>
      </c>
      <c r="B2800" s="25" t="n">
        <v>16</v>
      </c>
      <c r="C2800" s="7" t="n">
        <v>0</v>
      </c>
    </row>
    <row r="2801" spans="1:8">
      <c r="A2801" t="s">
        <v>4</v>
      </c>
      <c r="B2801" s="4" t="s">
        <v>5</v>
      </c>
      <c r="C2801" s="4" t="s">
        <v>10</v>
      </c>
      <c r="D2801" s="4" t="s">
        <v>14</v>
      </c>
      <c r="E2801" s="4" t="s">
        <v>6</v>
      </c>
      <c r="F2801" s="4" t="s">
        <v>20</v>
      </c>
      <c r="G2801" s="4" t="s">
        <v>20</v>
      </c>
      <c r="H2801" s="4" t="s">
        <v>20</v>
      </c>
    </row>
    <row r="2802" spans="1:8">
      <c r="A2802" t="n">
        <v>26833</v>
      </c>
      <c r="B2802" s="43" t="n">
        <v>48</v>
      </c>
      <c r="C2802" s="7" t="n">
        <v>11</v>
      </c>
      <c r="D2802" s="7" t="n">
        <v>0</v>
      </c>
      <c r="E2802" s="7" t="s">
        <v>187</v>
      </c>
      <c r="F2802" s="7" t="n">
        <v>0</v>
      </c>
      <c r="G2802" s="7" t="n">
        <v>1</v>
      </c>
      <c r="H2802" s="7" t="n">
        <v>0</v>
      </c>
    </row>
    <row r="2803" spans="1:8">
      <c r="A2803" t="s">
        <v>4</v>
      </c>
      <c r="B2803" s="4" t="s">
        <v>5</v>
      </c>
      <c r="C2803" s="4" t="s">
        <v>10</v>
      </c>
      <c r="D2803" s="4" t="s">
        <v>9</v>
      </c>
    </row>
    <row r="2804" spans="1:8">
      <c r="A2804" t="n">
        <v>26857</v>
      </c>
      <c r="B2804" s="44" t="n">
        <v>43</v>
      </c>
      <c r="C2804" s="7" t="n">
        <v>61491</v>
      </c>
      <c r="D2804" s="7" t="n">
        <v>16</v>
      </c>
    </row>
    <row r="2805" spans="1:8">
      <c r="A2805" t="s">
        <v>4</v>
      </c>
      <c r="B2805" s="4" t="s">
        <v>5</v>
      </c>
      <c r="C2805" s="4" t="s">
        <v>10</v>
      </c>
      <c r="D2805" s="4" t="s">
        <v>14</v>
      </c>
      <c r="E2805" s="4" t="s">
        <v>14</v>
      </c>
      <c r="F2805" s="4" t="s">
        <v>6</v>
      </c>
    </row>
    <row r="2806" spans="1:8">
      <c r="A2806" t="n">
        <v>26864</v>
      </c>
      <c r="B2806" s="53" t="n">
        <v>47</v>
      </c>
      <c r="C2806" s="7" t="n">
        <v>61491</v>
      </c>
      <c r="D2806" s="7" t="n">
        <v>0</v>
      </c>
      <c r="E2806" s="7" t="n">
        <v>0</v>
      </c>
      <c r="F2806" s="7" t="s">
        <v>310</v>
      </c>
    </row>
    <row r="2807" spans="1:8">
      <c r="A2807" t="s">
        <v>4</v>
      </c>
      <c r="B2807" s="4" t="s">
        <v>5</v>
      </c>
      <c r="C2807" s="4" t="s">
        <v>10</v>
      </c>
    </row>
    <row r="2808" spans="1:8">
      <c r="A2808" t="n">
        <v>26886</v>
      </c>
      <c r="B2808" s="25" t="n">
        <v>16</v>
      </c>
      <c r="C2808" s="7" t="n">
        <v>0</v>
      </c>
    </row>
    <row r="2809" spans="1:8">
      <c r="A2809" t="s">
        <v>4</v>
      </c>
      <c r="B2809" s="4" t="s">
        <v>5</v>
      </c>
      <c r="C2809" s="4" t="s">
        <v>10</v>
      </c>
      <c r="D2809" s="4" t="s">
        <v>14</v>
      </c>
      <c r="E2809" s="4" t="s">
        <v>6</v>
      </c>
      <c r="F2809" s="4" t="s">
        <v>20</v>
      </c>
      <c r="G2809" s="4" t="s">
        <v>20</v>
      </c>
      <c r="H2809" s="4" t="s">
        <v>20</v>
      </c>
    </row>
    <row r="2810" spans="1:8">
      <c r="A2810" t="n">
        <v>26889</v>
      </c>
      <c r="B2810" s="43" t="n">
        <v>48</v>
      </c>
      <c r="C2810" s="7" t="n">
        <v>61491</v>
      </c>
      <c r="D2810" s="7" t="n">
        <v>0</v>
      </c>
      <c r="E2810" s="7" t="s">
        <v>187</v>
      </c>
      <c r="F2810" s="7" t="n">
        <v>0</v>
      </c>
      <c r="G2810" s="7" t="n">
        <v>1</v>
      </c>
      <c r="H2810" s="7" t="n">
        <v>0</v>
      </c>
    </row>
    <row r="2811" spans="1:8">
      <c r="A2811" t="s">
        <v>4</v>
      </c>
      <c r="B2811" s="4" t="s">
        <v>5</v>
      </c>
      <c r="C2811" s="4" t="s">
        <v>10</v>
      </c>
      <c r="D2811" s="4" t="s">
        <v>9</v>
      </c>
    </row>
    <row r="2812" spans="1:8">
      <c r="A2812" t="n">
        <v>26913</v>
      </c>
      <c r="B2812" s="44" t="n">
        <v>43</v>
      </c>
      <c r="C2812" s="7" t="n">
        <v>61492</v>
      </c>
      <c r="D2812" s="7" t="n">
        <v>16</v>
      </c>
    </row>
    <row r="2813" spans="1:8">
      <c r="A2813" t="s">
        <v>4</v>
      </c>
      <c r="B2813" s="4" t="s">
        <v>5</v>
      </c>
      <c r="C2813" s="4" t="s">
        <v>10</v>
      </c>
      <c r="D2813" s="4" t="s">
        <v>14</v>
      </c>
      <c r="E2813" s="4" t="s">
        <v>14</v>
      </c>
      <c r="F2813" s="4" t="s">
        <v>6</v>
      </c>
    </row>
    <row r="2814" spans="1:8">
      <c r="A2814" t="n">
        <v>26920</v>
      </c>
      <c r="B2814" s="53" t="n">
        <v>47</v>
      </c>
      <c r="C2814" s="7" t="n">
        <v>61492</v>
      </c>
      <c r="D2814" s="7" t="n">
        <v>0</v>
      </c>
      <c r="E2814" s="7" t="n">
        <v>0</v>
      </c>
      <c r="F2814" s="7" t="s">
        <v>310</v>
      </c>
    </row>
    <row r="2815" spans="1:8">
      <c r="A2815" t="s">
        <v>4</v>
      </c>
      <c r="B2815" s="4" t="s">
        <v>5</v>
      </c>
      <c r="C2815" s="4" t="s">
        <v>10</v>
      </c>
    </row>
    <row r="2816" spans="1:8">
      <c r="A2816" t="n">
        <v>26942</v>
      </c>
      <c r="B2816" s="25" t="n">
        <v>16</v>
      </c>
      <c r="C2816" s="7" t="n">
        <v>0</v>
      </c>
    </row>
    <row r="2817" spans="1:8">
      <c r="A2817" t="s">
        <v>4</v>
      </c>
      <c r="B2817" s="4" t="s">
        <v>5</v>
      </c>
      <c r="C2817" s="4" t="s">
        <v>10</v>
      </c>
      <c r="D2817" s="4" t="s">
        <v>14</v>
      </c>
      <c r="E2817" s="4" t="s">
        <v>6</v>
      </c>
      <c r="F2817" s="4" t="s">
        <v>20</v>
      </c>
      <c r="G2817" s="4" t="s">
        <v>20</v>
      </c>
      <c r="H2817" s="4" t="s">
        <v>20</v>
      </c>
    </row>
    <row r="2818" spans="1:8">
      <c r="A2818" t="n">
        <v>26945</v>
      </c>
      <c r="B2818" s="43" t="n">
        <v>48</v>
      </c>
      <c r="C2818" s="7" t="n">
        <v>61492</v>
      </c>
      <c r="D2818" s="7" t="n">
        <v>0</v>
      </c>
      <c r="E2818" s="7" t="s">
        <v>187</v>
      </c>
      <c r="F2818" s="7" t="n">
        <v>0</v>
      </c>
      <c r="G2818" s="7" t="n">
        <v>1</v>
      </c>
      <c r="H2818" s="7" t="n">
        <v>0</v>
      </c>
    </row>
    <row r="2819" spans="1:8">
      <c r="A2819" t="s">
        <v>4</v>
      </c>
      <c r="B2819" s="4" t="s">
        <v>5</v>
      </c>
      <c r="C2819" s="4" t="s">
        <v>10</v>
      </c>
      <c r="D2819" s="4" t="s">
        <v>9</v>
      </c>
    </row>
    <row r="2820" spans="1:8">
      <c r="A2820" t="n">
        <v>26969</v>
      </c>
      <c r="B2820" s="44" t="n">
        <v>43</v>
      </c>
      <c r="C2820" s="7" t="n">
        <v>61493</v>
      </c>
      <c r="D2820" s="7" t="n">
        <v>16</v>
      </c>
    </row>
    <row r="2821" spans="1:8">
      <c r="A2821" t="s">
        <v>4</v>
      </c>
      <c r="B2821" s="4" t="s">
        <v>5</v>
      </c>
      <c r="C2821" s="4" t="s">
        <v>10</v>
      </c>
      <c r="D2821" s="4" t="s">
        <v>14</v>
      </c>
      <c r="E2821" s="4" t="s">
        <v>14</v>
      </c>
      <c r="F2821" s="4" t="s">
        <v>6</v>
      </c>
    </row>
    <row r="2822" spans="1:8">
      <c r="A2822" t="n">
        <v>26976</v>
      </c>
      <c r="B2822" s="53" t="n">
        <v>47</v>
      </c>
      <c r="C2822" s="7" t="n">
        <v>61493</v>
      </c>
      <c r="D2822" s="7" t="n">
        <v>0</v>
      </c>
      <c r="E2822" s="7" t="n">
        <v>0</v>
      </c>
      <c r="F2822" s="7" t="s">
        <v>310</v>
      </c>
    </row>
    <row r="2823" spans="1:8">
      <c r="A2823" t="s">
        <v>4</v>
      </c>
      <c r="B2823" s="4" t="s">
        <v>5</v>
      </c>
      <c r="C2823" s="4" t="s">
        <v>10</v>
      </c>
    </row>
    <row r="2824" spans="1:8">
      <c r="A2824" t="n">
        <v>26998</v>
      </c>
      <c r="B2824" s="25" t="n">
        <v>16</v>
      </c>
      <c r="C2824" s="7" t="n">
        <v>0</v>
      </c>
    </row>
    <row r="2825" spans="1:8">
      <c r="A2825" t="s">
        <v>4</v>
      </c>
      <c r="B2825" s="4" t="s">
        <v>5</v>
      </c>
      <c r="C2825" s="4" t="s">
        <v>10</v>
      </c>
      <c r="D2825" s="4" t="s">
        <v>14</v>
      </c>
      <c r="E2825" s="4" t="s">
        <v>6</v>
      </c>
      <c r="F2825" s="4" t="s">
        <v>20</v>
      </c>
      <c r="G2825" s="4" t="s">
        <v>20</v>
      </c>
      <c r="H2825" s="4" t="s">
        <v>20</v>
      </c>
    </row>
    <row r="2826" spans="1:8">
      <c r="A2826" t="n">
        <v>27001</v>
      </c>
      <c r="B2826" s="43" t="n">
        <v>48</v>
      </c>
      <c r="C2826" s="7" t="n">
        <v>61493</v>
      </c>
      <c r="D2826" s="7" t="n">
        <v>0</v>
      </c>
      <c r="E2826" s="7" t="s">
        <v>187</v>
      </c>
      <c r="F2826" s="7" t="n">
        <v>0</v>
      </c>
      <c r="G2826" s="7" t="n">
        <v>1</v>
      </c>
      <c r="H2826" s="7" t="n">
        <v>0</v>
      </c>
    </row>
    <row r="2827" spans="1:8">
      <c r="A2827" t="s">
        <v>4</v>
      </c>
      <c r="B2827" s="4" t="s">
        <v>5</v>
      </c>
      <c r="C2827" s="4" t="s">
        <v>10</v>
      </c>
      <c r="D2827" s="4" t="s">
        <v>14</v>
      </c>
      <c r="E2827" s="4" t="s">
        <v>6</v>
      </c>
      <c r="F2827" s="4" t="s">
        <v>20</v>
      </c>
      <c r="G2827" s="4" t="s">
        <v>20</v>
      </c>
      <c r="H2827" s="4" t="s">
        <v>20</v>
      </c>
    </row>
    <row r="2828" spans="1:8">
      <c r="A2828" t="n">
        <v>27025</v>
      </c>
      <c r="B2828" s="43" t="n">
        <v>48</v>
      </c>
      <c r="C2828" s="7" t="n">
        <v>1629</v>
      </c>
      <c r="D2828" s="7" t="n">
        <v>0</v>
      </c>
      <c r="E2828" s="7" t="s">
        <v>305</v>
      </c>
      <c r="F2828" s="7" t="n">
        <v>-1</v>
      </c>
      <c r="G2828" s="7" t="n">
        <v>1</v>
      </c>
      <c r="H2828" s="7" t="n">
        <v>0</v>
      </c>
    </row>
    <row r="2829" spans="1:8">
      <c r="A2829" t="s">
        <v>4</v>
      </c>
      <c r="B2829" s="4" t="s">
        <v>5</v>
      </c>
      <c r="C2829" s="4" t="s">
        <v>14</v>
      </c>
      <c r="D2829" s="4" t="s">
        <v>10</v>
      </c>
      <c r="E2829" s="4" t="s">
        <v>9</v>
      </c>
      <c r="F2829" s="4" t="s">
        <v>10</v>
      </c>
      <c r="G2829" s="4" t="s">
        <v>9</v>
      </c>
      <c r="H2829" s="4" t="s">
        <v>14</v>
      </c>
    </row>
    <row r="2830" spans="1:8">
      <c r="A2830" t="n">
        <v>27052</v>
      </c>
      <c r="B2830" s="14" t="n">
        <v>49</v>
      </c>
      <c r="C2830" s="7" t="n">
        <v>0</v>
      </c>
      <c r="D2830" s="7" t="n">
        <v>555</v>
      </c>
      <c r="E2830" s="7" t="n">
        <v>1065353216</v>
      </c>
      <c r="F2830" s="7" t="n">
        <v>0</v>
      </c>
      <c r="G2830" s="7" t="n">
        <v>0</v>
      </c>
      <c r="H2830" s="7" t="n">
        <v>0</v>
      </c>
    </row>
    <row r="2831" spans="1:8">
      <c r="A2831" t="s">
        <v>4</v>
      </c>
      <c r="B2831" s="4" t="s">
        <v>5</v>
      </c>
      <c r="C2831" s="4" t="s">
        <v>14</v>
      </c>
      <c r="D2831" s="4" t="s">
        <v>14</v>
      </c>
      <c r="E2831" s="4" t="s">
        <v>20</v>
      </c>
      <c r="F2831" s="4" t="s">
        <v>10</v>
      </c>
    </row>
    <row r="2832" spans="1:8">
      <c r="A2832" t="n">
        <v>27067</v>
      </c>
      <c r="B2832" s="59" t="n">
        <v>45</v>
      </c>
      <c r="C2832" s="7" t="n">
        <v>5</v>
      </c>
      <c r="D2832" s="7" t="n">
        <v>3</v>
      </c>
      <c r="E2832" s="7" t="n">
        <v>6.09999990463257</v>
      </c>
      <c r="F2832" s="7" t="n">
        <v>10000</v>
      </c>
    </row>
    <row r="2833" spans="1:8">
      <c r="A2833" t="s">
        <v>4</v>
      </c>
      <c r="B2833" s="4" t="s">
        <v>5</v>
      </c>
      <c r="C2833" s="4" t="s">
        <v>14</v>
      </c>
      <c r="D2833" s="4" t="s">
        <v>10</v>
      </c>
      <c r="E2833" s="4" t="s">
        <v>20</v>
      </c>
    </row>
    <row r="2834" spans="1:8">
      <c r="A2834" t="n">
        <v>27076</v>
      </c>
      <c r="B2834" s="36" t="n">
        <v>58</v>
      </c>
      <c r="C2834" s="7" t="n">
        <v>100</v>
      </c>
      <c r="D2834" s="7" t="n">
        <v>1000</v>
      </c>
      <c r="E2834" s="7" t="n">
        <v>1</v>
      </c>
    </row>
    <row r="2835" spans="1:8">
      <c r="A2835" t="s">
        <v>4</v>
      </c>
      <c r="B2835" s="4" t="s">
        <v>5</v>
      </c>
      <c r="C2835" s="4" t="s">
        <v>14</v>
      </c>
      <c r="D2835" s="4" t="s">
        <v>10</v>
      </c>
    </row>
    <row r="2836" spans="1:8">
      <c r="A2836" t="n">
        <v>27084</v>
      </c>
      <c r="B2836" s="36" t="n">
        <v>58</v>
      </c>
      <c r="C2836" s="7" t="n">
        <v>255</v>
      </c>
      <c r="D2836" s="7" t="n">
        <v>0</v>
      </c>
    </row>
    <row r="2837" spans="1:8">
      <c r="A2837" t="s">
        <v>4</v>
      </c>
      <c r="B2837" s="4" t="s">
        <v>5</v>
      </c>
      <c r="C2837" s="4" t="s">
        <v>10</v>
      </c>
    </row>
    <row r="2838" spans="1:8">
      <c r="A2838" t="n">
        <v>27088</v>
      </c>
      <c r="B2838" s="25" t="n">
        <v>16</v>
      </c>
      <c r="C2838" s="7" t="n">
        <v>1000</v>
      </c>
    </row>
    <row r="2839" spans="1:8">
      <c r="A2839" t="s">
        <v>4</v>
      </c>
      <c r="B2839" s="4" t="s">
        <v>5</v>
      </c>
      <c r="C2839" s="4" t="s">
        <v>14</v>
      </c>
      <c r="D2839" s="4" t="s">
        <v>10</v>
      </c>
      <c r="E2839" s="4" t="s">
        <v>10</v>
      </c>
      <c r="F2839" s="4" t="s">
        <v>14</v>
      </c>
    </row>
    <row r="2840" spans="1:8">
      <c r="A2840" t="n">
        <v>27091</v>
      </c>
      <c r="B2840" s="27" t="n">
        <v>25</v>
      </c>
      <c r="C2840" s="7" t="n">
        <v>1</v>
      </c>
      <c r="D2840" s="7" t="n">
        <v>50</v>
      </c>
      <c r="E2840" s="7" t="n">
        <v>150</v>
      </c>
      <c r="F2840" s="7" t="n">
        <v>5</v>
      </c>
    </row>
    <row r="2841" spans="1:8">
      <c r="A2841" t="s">
        <v>4</v>
      </c>
      <c r="B2841" s="4" t="s">
        <v>5</v>
      </c>
      <c r="C2841" s="4" t="s">
        <v>14</v>
      </c>
      <c r="D2841" s="4" t="s">
        <v>10</v>
      </c>
      <c r="E2841" s="4" t="s">
        <v>6</v>
      </c>
    </row>
    <row r="2842" spans="1:8">
      <c r="A2842" t="n">
        <v>27098</v>
      </c>
      <c r="B2842" s="33" t="n">
        <v>51</v>
      </c>
      <c r="C2842" s="7" t="n">
        <v>4</v>
      </c>
      <c r="D2842" s="7" t="n">
        <v>1629</v>
      </c>
      <c r="E2842" s="7" t="s">
        <v>243</v>
      </c>
    </row>
    <row r="2843" spans="1:8">
      <c r="A2843" t="s">
        <v>4</v>
      </c>
      <c r="B2843" s="4" t="s">
        <v>5</v>
      </c>
      <c r="C2843" s="4" t="s">
        <v>10</v>
      </c>
    </row>
    <row r="2844" spans="1:8">
      <c r="A2844" t="n">
        <v>27111</v>
      </c>
      <c r="B2844" s="25" t="n">
        <v>16</v>
      </c>
      <c r="C2844" s="7" t="n">
        <v>0</v>
      </c>
    </row>
    <row r="2845" spans="1:8">
      <c r="A2845" t="s">
        <v>4</v>
      </c>
      <c r="B2845" s="4" t="s">
        <v>5</v>
      </c>
      <c r="C2845" s="4" t="s">
        <v>10</v>
      </c>
      <c r="D2845" s="4" t="s">
        <v>14</v>
      </c>
      <c r="E2845" s="4" t="s">
        <v>9</v>
      </c>
      <c r="F2845" s="4" t="s">
        <v>39</v>
      </c>
      <c r="G2845" s="4" t="s">
        <v>14</v>
      </c>
      <c r="H2845" s="4" t="s">
        <v>14</v>
      </c>
    </row>
    <row r="2846" spans="1:8">
      <c r="A2846" t="n">
        <v>27114</v>
      </c>
      <c r="B2846" s="34" t="n">
        <v>26</v>
      </c>
      <c r="C2846" s="7" t="n">
        <v>1629</v>
      </c>
      <c r="D2846" s="7" t="n">
        <v>17</v>
      </c>
      <c r="E2846" s="7" t="n">
        <v>62892</v>
      </c>
      <c r="F2846" s="7" t="s">
        <v>311</v>
      </c>
      <c r="G2846" s="7" t="n">
        <v>2</v>
      </c>
      <c r="H2846" s="7" t="n">
        <v>0</v>
      </c>
    </row>
    <row r="2847" spans="1:8">
      <c r="A2847" t="s">
        <v>4</v>
      </c>
      <c r="B2847" s="4" t="s">
        <v>5</v>
      </c>
    </row>
    <row r="2848" spans="1:8">
      <c r="A2848" t="n">
        <v>27161</v>
      </c>
      <c r="B2848" s="29" t="n">
        <v>28</v>
      </c>
    </row>
    <row r="2849" spans="1:8">
      <c r="A2849" t="s">
        <v>4</v>
      </c>
      <c r="B2849" s="4" t="s">
        <v>5</v>
      </c>
      <c r="C2849" s="4" t="s">
        <v>14</v>
      </c>
      <c r="D2849" s="4" t="s">
        <v>10</v>
      </c>
      <c r="E2849" s="4" t="s">
        <v>10</v>
      </c>
      <c r="F2849" s="4" t="s">
        <v>14</v>
      </c>
    </row>
    <row r="2850" spans="1:8">
      <c r="A2850" t="n">
        <v>27162</v>
      </c>
      <c r="B2850" s="27" t="n">
        <v>25</v>
      </c>
      <c r="C2850" s="7" t="n">
        <v>1</v>
      </c>
      <c r="D2850" s="7" t="n">
        <v>65535</v>
      </c>
      <c r="E2850" s="7" t="n">
        <v>65535</v>
      </c>
      <c r="F2850" s="7" t="n">
        <v>0</v>
      </c>
    </row>
    <row r="2851" spans="1:8">
      <c r="A2851" t="s">
        <v>4</v>
      </c>
      <c r="B2851" s="4" t="s">
        <v>5</v>
      </c>
      <c r="C2851" s="4" t="s">
        <v>10</v>
      </c>
      <c r="D2851" s="4" t="s">
        <v>14</v>
      </c>
    </row>
    <row r="2852" spans="1:8">
      <c r="A2852" t="n">
        <v>27169</v>
      </c>
      <c r="B2852" s="35" t="n">
        <v>89</v>
      </c>
      <c r="C2852" s="7" t="n">
        <v>65533</v>
      </c>
      <c r="D2852" s="7" t="n">
        <v>1</v>
      </c>
    </row>
    <row r="2853" spans="1:8">
      <c r="A2853" t="s">
        <v>4</v>
      </c>
      <c r="B2853" s="4" t="s">
        <v>5</v>
      </c>
      <c r="C2853" s="4" t="s">
        <v>14</v>
      </c>
      <c r="D2853" s="4" t="s">
        <v>20</v>
      </c>
      <c r="E2853" s="4" t="s">
        <v>10</v>
      </c>
      <c r="F2853" s="4" t="s">
        <v>14</v>
      </c>
    </row>
    <row r="2854" spans="1:8">
      <c r="A2854" t="n">
        <v>27173</v>
      </c>
      <c r="B2854" s="14" t="n">
        <v>49</v>
      </c>
      <c r="C2854" s="7" t="n">
        <v>3</v>
      </c>
      <c r="D2854" s="7" t="n">
        <v>0.699999988079071</v>
      </c>
      <c r="E2854" s="7" t="n">
        <v>500</v>
      </c>
      <c r="F2854" s="7" t="n">
        <v>0</v>
      </c>
    </row>
    <row r="2855" spans="1:8">
      <c r="A2855" t="s">
        <v>4</v>
      </c>
      <c r="B2855" s="4" t="s">
        <v>5</v>
      </c>
      <c r="C2855" s="4" t="s">
        <v>14</v>
      </c>
      <c r="D2855" s="4" t="s">
        <v>10</v>
      </c>
      <c r="E2855" s="4" t="s">
        <v>20</v>
      </c>
    </row>
    <row r="2856" spans="1:8">
      <c r="A2856" t="n">
        <v>27182</v>
      </c>
      <c r="B2856" s="36" t="n">
        <v>58</v>
      </c>
      <c r="C2856" s="7" t="n">
        <v>101</v>
      </c>
      <c r="D2856" s="7" t="n">
        <v>300</v>
      </c>
      <c r="E2856" s="7" t="n">
        <v>1</v>
      </c>
    </row>
    <row r="2857" spans="1:8">
      <c r="A2857" t="s">
        <v>4</v>
      </c>
      <c r="B2857" s="4" t="s">
        <v>5</v>
      </c>
      <c r="C2857" s="4" t="s">
        <v>14</v>
      </c>
      <c r="D2857" s="4" t="s">
        <v>10</v>
      </c>
    </row>
    <row r="2858" spans="1:8">
      <c r="A2858" t="n">
        <v>27190</v>
      </c>
      <c r="B2858" s="36" t="n">
        <v>58</v>
      </c>
      <c r="C2858" s="7" t="n">
        <v>254</v>
      </c>
      <c r="D2858" s="7" t="n">
        <v>0</v>
      </c>
    </row>
    <row r="2859" spans="1:8">
      <c r="A2859" t="s">
        <v>4</v>
      </c>
      <c r="B2859" s="4" t="s">
        <v>5</v>
      </c>
      <c r="C2859" s="4" t="s">
        <v>14</v>
      </c>
      <c r="D2859" s="4" t="s">
        <v>10</v>
      </c>
      <c r="E2859" s="4" t="s">
        <v>6</v>
      </c>
    </row>
    <row r="2860" spans="1:8">
      <c r="A2860" t="n">
        <v>27194</v>
      </c>
      <c r="B2860" s="33" t="n">
        <v>51</v>
      </c>
      <c r="C2860" s="7" t="n">
        <v>4</v>
      </c>
      <c r="D2860" s="7" t="n">
        <v>0</v>
      </c>
      <c r="E2860" s="7" t="s">
        <v>227</v>
      </c>
    </row>
    <row r="2861" spans="1:8">
      <c r="A2861" t="s">
        <v>4</v>
      </c>
      <c r="B2861" s="4" t="s">
        <v>5</v>
      </c>
      <c r="C2861" s="4" t="s">
        <v>10</v>
      </c>
    </row>
    <row r="2862" spans="1:8">
      <c r="A2862" t="n">
        <v>27207</v>
      </c>
      <c r="B2862" s="25" t="n">
        <v>16</v>
      </c>
      <c r="C2862" s="7" t="n">
        <v>0</v>
      </c>
    </row>
    <row r="2863" spans="1:8">
      <c r="A2863" t="s">
        <v>4</v>
      </c>
      <c r="B2863" s="4" t="s">
        <v>5</v>
      </c>
      <c r="C2863" s="4" t="s">
        <v>10</v>
      </c>
      <c r="D2863" s="4" t="s">
        <v>14</v>
      </c>
      <c r="E2863" s="4" t="s">
        <v>9</v>
      </c>
      <c r="F2863" s="4" t="s">
        <v>39</v>
      </c>
      <c r="G2863" s="4" t="s">
        <v>14</v>
      </c>
      <c r="H2863" s="4" t="s">
        <v>14</v>
      </c>
    </row>
    <row r="2864" spans="1:8">
      <c r="A2864" t="n">
        <v>27210</v>
      </c>
      <c r="B2864" s="34" t="n">
        <v>26</v>
      </c>
      <c r="C2864" s="7" t="n">
        <v>0</v>
      </c>
      <c r="D2864" s="7" t="n">
        <v>17</v>
      </c>
      <c r="E2864" s="7" t="n">
        <v>52857</v>
      </c>
      <c r="F2864" s="7" t="s">
        <v>312</v>
      </c>
      <c r="G2864" s="7" t="n">
        <v>2</v>
      </c>
      <c r="H2864" s="7" t="n">
        <v>0</v>
      </c>
    </row>
    <row r="2865" spans="1:8">
      <c r="A2865" t="s">
        <v>4</v>
      </c>
      <c r="B2865" s="4" t="s">
        <v>5</v>
      </c>
    </row>
    <row r="2866" spans="1:8">
      <c r="A2866" t="n">
        <v>27231</v>
      </c>
      <c r="B2866" s="29" t="n">
        <v>28</v>
      </c>
    </row>
    <row r="2867" spans="1:8">
      <c r="A2867" t="s">
        <v>4</v>
      </c>
      <c r="B2867" s="4" t="s">
        <v>5</v>
      </c>
      <c r="C2867" s="4" t="s">
        <v>14</v>
      </c>
      <c r="D2867" s="4" t="s">
        <v>10</v>
      </c>
      <c r="E2867" s="4" t="s">
        <v>6</v>
      </c>
    </row>
    <row r="2868" spans="1:8">
      <c r="A2868" t="n">
        <v>27232</v>
      </c>
      <c r="B2868" s="33" t="n">
        <v>51</v>
      </c>
      <c r="C2868" s="7" t="n">
        <v>4</v>
      </c>
      <c r="D2868" s="7" t="n">
        <v>2</v>
      </c>
      <c r="E2868" s="7" t="s">
        <v>233</v>
      </c>
    </row>
    <row r="2869" spans="1:8">
      <c r="A2869" t="s">
        <v>4</v>
      </c>
      <c r="B2869" s="4" t="s">
        <v>5</v>
      </c>
      <c r="C2869" s="4" t="s">
        <v>10</v>
      </c>
    </row>
    <row r="2870" spans="1:8">
      <c r="A2870" t="n">
        <v>27245</v>
      </c>
      <c r="B2870" s="25" t="n">
        <v>16</v>
      </c>
      <c r="C2870" s="7" t="n">
        <v>0</v>
      </c>
    </row>
    <row r="2871" spans="1:8">
      <c r="A2871" t="s">
        <v>4</v>
      </c>
      <c r="B2871" s="4" t="s">
        <v>5</v>
      </c>
      <c r="C2871" s="4" t="s">
        <v>10</v>
      </c>
      <c r="D2871" s="4" t="s">
        <v>14</v>
      </c>
      <c r="E2871" s="4" t="s">
        <v>9</v>
      </c>
      <c r="F2871" s="4" t="s">
        <v>39</v>
      </c>
      <c r="G2871" s="4" t="s">
        <v>14</v>
      </c>
      <c r="H2871" s="4" t="s">
        <v>14</v>
      </c>
    </row>
    <row r="2872" spans="1:8">
      <c r="A2872" t="n">
        <v>27248</v>
      </c>
      <c r="B2872" s="34" t="n">
        <v>26</v>
      </c>
      <c r="C2872" s="7" t="n">
        <v>2</v>
      </c>
      <c r="D2872" s="7" t="n">
        <v>17</v>
      </c>
      <c r="E2872" s="7" t="n">
        <v>6407</v>
      </c>
      <c r="F2872" s="7" t="s">
        <v>313</v>
      </c>
      <c r="G2872" s="7" t="n">
        <v>2</v>
      </c>
      <c r="H2872" s="7" t="n">
        <v>0</v>
      </c>
    </row>
    <row r="2873" spans="1:8">
      <c r="A2873" t="s">
        <v>4</v>
      </c>
      <c r="B2873" s="4" t="s">
        <v>5</v>
      </c>
    </row>
    <row r="2874" spans="1:8">
      <c r="A2874" t="n">
        <v>27286</v>
      </c>
      <c r="B2874" s="29" t="n">
        <v>28</v>
      </c>
    </row>
    <row r="2875" spans="1:8">
      <c r="A2875" t="s">
        <v>4</v>
      </c>
      <c r="B2875" s="4" t="s">
        <v>5</v>
      </c>
      <c r="C2875" s="4" t="s">
        <v>10</v>
      </c>
      <c r="D2875" s="4" t="s">
        <v>14</v>
      </c>
    </row>
    <row r="2876" spans="1:8">
      <c r="A2876" t="n">
        <v>27287</v>
      </c>
      <c r="B2876" s="35" t="n">
        <v>89</v>
      </c>
      <c r="C2876" s="7" t="n">
        <v>65533</v>
      </c>
      <c r="D2876" s="7" t="n">
        <v>1</v>
      </c>
    </row>
    <row r="2877" spans="1:8">
      <c r="A2877" t="s">
        <v>4</v>
      </c>
      <c r="B2877" s="4" t="s">
        <v>5</v>
      </c>
      <c r="C2877" s="4" t="s">
        <v>14</v>
      </c>
      <c r="D2877" s="4" t="s">
        <v>10</v>
      </c>
      <c r="E2877" s="4" t="s">
        <v>20</v>
      </c>
    </row>
    <row r="2878" spans="1:8">
      <c r="A2878" t="n">
        <v>27291</v>
      </c>
      <c r="B2878" s="36" t="n">
        <v>58</v>
      </c>
      <c r="C2878" s="7" t="n">
        <v>101</v>
      </c>
      <c r="D2878" s="7" t="n">
        <v>300</v>
      </c>
      <c r="E2878" s="7" t="n">
        <v>1</v>
      </c>
    </row>
    <row r="2879" spans="1:8">
      <c r="A2879" t="s">
        <v>4</v>
      </c>
      <c r="B2879" s="4" t="s">
        <v>5</v>
      </c>
      <c r="C2879" s="4" t="s">
        <v>14</v>
      </c>
      <c r="D2879" s="4" t="s">
        <v>10</v>
      </c>
    </row>
    <row r="2880" spans="1:8">
      <c r="A2880" t="n">
        <v>27299</v>
      </c>
      <c r="B2880" s="36" t="n">
        <v>58</v>
      </c>
      <c r="C2880" s="7" t="n">
        <v>254</v>
      </c>
      <c r="D2880" s="7" t="n">
        <v>0</v>
      </c>
    </row>
    <row r="2881" spans="1:8">
      <c r="A2881" t="s">
        <v>4</v>
      </c>
      <c r="B2881" s="4" t="s">
        <v>5</v>
      </c>
      <c r="C2881" s="4" t="s">
        <v>14</v>
      </c>
      <c r="D2881" s="4" t="s">
        <v>14</v>
      </c>
      <c r="E2881" s="4" t="s">
        <v>20</v>
      </c>
      <c r="F2881" s="4" t="s">
        <v>20</v>
      </c>
      <c r="G2881" s="4" t="s">
        <v>20</v>
      </c>
      <c r="H2881" s="4" t="s">
        <v>10</v>
      </c>
    </row>
    <row r="2882" spans="1:8">
      <c r="A2882" t="n">
        <v>27303</v>
      </c>
      <c r="B2882" s="59" t="n">
        <v>45</v>
      </c>
      <c r="C2882" s="7" t="n">
        <v>2</v>
      </c>
      <c r="D2882" s="7" t="n">
        <v>3</v>
      </c>
      <c r="E2882" s="7" t="n">
        <v>-4.69000005722046</v>
      </c>
      <c r="F2882" s="7" t="n">
        <v>2.40000009536743</v>
      </c>
      <c r="G2882" s="7" t="n">
        <v>-22.4500007629395</v>
      </c>
      <c r="H2882" s="7" t="n">
        <v>0</v>
      </c>
    </row>
    <row r="2883" spans="1:8">
      <c r="A2883" t="s">
        <v>4</v>
      </c>
      <c r="B2883" s="4" t="s">
        <v>5</v>
      </c>
      <c r="C2883" s="4" t="s">
        <v>14</v>
      </c>
      <c r="D2883" s="4" t="s">
        <v>14</v>
      </c>
      <c r="E2883" s="4" t="s">
        <v>20</v>
      </c>
      <c r="F2883" s="4" t="s">
        <v>20</v>
      </c>
      <c r="G2883" s="4" t="s">
        <v>20</v>
      </c>
      <c r="H2883" s="4" t="s">
        <v>10</v>
      </c>
      <c r="I2883" s="4" t="s">
        <v>14</v>
      </c>
    </row>
    <row r="2884" spans="1:8">
      <c r="A2884" t="n">
        <v>27320</v>
      </c>
      <c r="B2884" s="59" t="n">
        <v>45</v>
      </c>
      <c r="C2884" s="7" t="n">
        <v>4</v>
      </c>
      <c r="D2884" s="7" t="n">
        <v>3</v>
      </c>
      <c r="E2884" s="7" t="n">
        <v>23.9200000762939</v>
      </c>
      <c r="F2884" s="7" t="n">
        <v>249.580001831055</v>
      </c>
      <c r="G2884" s="7" t="n">
        <v>18</v>
      </c>
      <c r="H2884" s="7" t="n">
        <v>0</v>
      </c>
      <c r="I2884" s="7" t="n">
        <v>0</v>
      </c>
    </row>
    <row r="2885" spans="1:8">
      <c r="A2885" t="s">
        <v>4</v>
      </c>
      <c r="B2885" s="4" t="s">
        <v>5</v>
      </c>
      <c r="C2885" s="4" t="s">
        <v>14</v>
      </c>
      <c r="D2885" s="4" t="s">
        <v>14</v>
      </c>
      <c r="E2885" s="4" t="s">
        <v>20</v>
      </c>
      <c r="F2885" s="4" t="s">
        <v>10</v>
      </c>
    </row>
    <row r="2886" spans="1:8">
      <c r="A2886" t="n">
        <v>27338</v>
      </c>
      <c r="B2886" s="59" t="n">
        <v>45</v>
      </c>
      <c r="C2886" s="7" t="n">
        <v>5</v>
      </c>
      <c r="D2886" s="7" t="n">
        <v>3</v>
      </c>
      <c r="E2886" s="7" t="n">
        <v>1.10000002384186</v>
      </c>
      <c r="F2886" s="7" t="n">
        <v>0</v>
      </c>
    </row>
    <row r="2887" spans="1:8">
      <c r="A2887" t="s">
        <v>4</v>
      </c>
      <c r="B2887" s="4" t="s">
        <v>5</v>
      </c>
      <c r="C2887" s="4" t="s">
        <v>14</v>
      </c>
      <c r="D2887" s="4" t="s">
        <v>14</v>
      </c>
      <c r="E2887" s="4" t="s">
        <v>20</v>
      </c>
      <c r="F2887" s="4" t="s">
        <v>10</v>
      </c>
    </row>
    <row r="2888" spans="1:8">
      <c r="A2888" t="n">
        <v>27347</v>
      </c>
      <c r="B2888" s="59" t="n">
        <v>45</v>
      </c>
      <c r="C2888" s="7" t="n">
        <v>11</v>
      </c>
      <c r="D2888" s="7" t="n">
        <v>3</v>
      </c>
      <c r="E2888" s="7" t="n">
        <v>33.4000015258789</v>
      </c>
      <c r="F2888" s="7" t="n">
        <v>0</v>
      </c>
    </row>
    <row r="2889" spans="1:8">
      <c r="A2889" t="s">
        <v>4</v>
      </c>
      <c r="B2889" s="4" t="s">
        <v>5</v>
      </c>
      <c r="C2889" s="4" t="s">
        <v>14</v>
      </c>
      <c r="D2889" s="4" t="s">
        <v>14</v>
      </c>
      <c r="E2889" s="4" t="s">
        <v>20</v>
      </c>
      <c r="F2889" s="4" t="s">
        <v>10</v>
      </c>
    </row>
    <row r="2890" spans="1:8">
      <c r="A2890" t="n">
        <v>27356</v>
      </c>
      <c r="B2890" s="59" t="n">
        <v>45</v>
      </c>
      <c r="C2890" s="7" t="n">
        <v>5</v>
      </c>
      <c r="D2890" s="7" t="n">
        <v>3</v>
      </c>
      <c r="E2890" s="7" t="n">
        <v>1</v>
      </c>
      <c r="F2890" s="7" t="n">
        <v>3000</v>
      </c>
    </row>
    <row r="2891" spans="1:8">
      <c r="A2891" t="s">
        <v>4</v>
      </c>
      <c r="B2891" s="4" t="s">
        <v>5</v>
      </c>
      <c r="C2891" s="4" t="s">
        <v>14</v>
      </c>
      <c r="D2891" s="4" t="s">
        <v>10</v>
      </c>
      <c r="E2891" s="4" t="s">
        <v>6</v>
      </c>
      <c r="F2891" s="4" t="s">
        <v>6</v>
      </c>
      <c r="G2891" s="4" t="s">
        <v>6</v>
      </c>
      <c r="H2891" s="4" t="s">
        <v>6</v>
      </c>
    </row>
    <row r="2892" spans="1:8">
      <c r="A2892" t="n">
        <v>27365</v>
      </c>
      <c r="B2892" s="33" t="n">
        <v>51</v>
      </c>
      <c r="C2892" s="7" t="n">
        <v>3</v>
      </c>
      <c r="D2892" s="7" t="n">
        <v>7049</v>
      </c>
      <c r="E2892" s="7" t="s">
        <v>222</v>
      </c>
      <c r="F2892" s="7" t="s">
        <v>314</v>
      </c>
      <c r="G2892" s="7" t="s">
        <v>55</v>
      </c>
      <c r="H2892" s="7" t="s">
        <v>56</v>
      </c>
    </row>
    <row r="2893" spans="1:8">
      <c r="A2893" t="s">
        <v>4</v>
      </c>
      <c r="B2893" s="4" t="s">
        <v>5</v>
      </c>
      <c r="C2893" s="4" t="s">
        <v>14</v>
      </c>
      <c r="D2893" s="4" t="s">
        <v>10</v>
      </c>
    </row>
    <row r="2894" spans="1:8">
      <c r="A2894" t="n">
        <v>27378</v>
      </c>
      <c r="B2894" s="36" t="n">
        <v>58</v>
      </c>
      <c r="C2894" s="7" t="n">
        <v>255</v>
      </c>
      <c r="D2894" s="7" t="n">
        <v>0</v>
      </c>
    </row>
    <row r="2895" spans="1:8">
      <c r="A2895" t="s">
        <v>4</v>
      </c>
      <c r="B2895" s="4" t="s">
        <v>5</v>
      </c>
      <c r="C2895" s="4" t="s">
        <v>14</v>
      </c>
      <c r="D2895" s="4" t="s">
        <v>10</v>
      </c>
      <c r="E2895" s="4" t="s">
        <v>6</v>
      </c>
    </row>
    <row r="2896" spans="1:8">
      <c r="A2896" t="n">
        <v>27382</v>
      </c>
      <c r="B2896" s="33" t="n">
        <v>51</v>
      </c>
      <c r="C2896" s="7" t="n">
        <v>4</v>
      </c>
      <c r="D2896" s="7" t="n">
        <v>7049</v>
      </c>
      <c r="E2896" s="7" t="s">
        <v>315</v>
      </c>
    </row>
    <row r="2897" spans="1:9">
      <c r="A2897" t="s">
        <v>4</v>
      </c>
      <c r="B2897" s="4" t="s">
        <v>5</v>
      </c>
      <c r="C2897" s="4" t="s">
        <v>10</v>
      </c>
    </row>
    <row r="2898" spans="1:9">
      <c r="A2898" t="n">
        <v>27395</v>
      </c>
      <c r="B2898" s="25" t="n">
        <v>16</v>
      </c>
      <c r="C2898" s="7" t="n">
        <v>0</v>
      </c>
    </row>
    <row r="2899" spans="1:9">
      <c r="A2899" t="s">
        <v>4</v>
      </c>
      <c r="B2899" s="4" t="s">
        <v>5</v>
      </c>
      <c r="C2899" s="4" t="s">
        <v>10</v>
      </c>
      <c r="D2899" s="4" t="s">
        <v>14</v>
      </c>
      <c r="E2899" s="4" t="s">
        <v>9</v>
      </c>
      <c r="F2899" s="4" t="s">
        <v>39</v>
      </c>
      <c r="G2899" s="4" t="s">
        <v>14</v>
      </c>
      <c r="H2899" s="4" t="s">
        <v>14</v>
      </c>
    </row>
    <row r="2900" spans="1:9">
      <c r="A2900" t="n">
        <v>27398</v>
      </c>
      <c r="B2900" s="34" t="n">
        <v>26</v>
      </c>
      <c r="C2900" s="7" t="n">
        <v>7049</v>
      </c>
      <c r="D2900" s="7" t="n">
        <v>17</v>
      </c>
      <c r="E2900" s="7" t="n">
        <v>45306</v>
      </c>
      <c r="F2900" s="7" t="s">
        <v>316</v>
      </c>
      <c r="G2900" s="7" t="n">
        <v>2</v>
      </c>
      <c r="H2900" s="7" t="n">
        <v>0</v>
      </c>
    </row>
    <row r="2901" spans="1:9">
      <c r="A2901" t="s">
        <v>4</v>
      </c>
      <c r="B2901" s="4" t="s">
        <v>5</v>
      </c>
    </row>
    <row r="2902" spans="1:9">
      <c r="A2902" t="n">
        <v>27445</v>
      </c>
      <c r="B2902" s="29" t="n">
        <v>28</v>
      </c>
    </row>
    <row r="2903" spans="1:9">
      <c r="A2903" t="s">
        <v>4</v>
      </c>
      <c r="B2903" s="4" t="s">
        <v>5</v>
      </c>
      <c r="C2903" s="4" t="s">
        <v>10</v>
      </c>
      <c r="D2903" s="4" t="s">
        <v>14</v>
      </c>
    </row>
    <row r="2904" spans="1:9">
      <c r="A2904" t="n">
        <v>27446</v>
      </c>
      <c r="B2904" s="35" t="n">
        <v>89</v>
      </c>
      <c r="C2904" s="7" t="n">
        <v>65533</v>
      </c>
      <c r="D2904" s="7" t="n">
        <v>1</v>
      </c>
    </row>
    <row r="2905" spans="1:9">
      <c r="A2905" t="s">
        <v>4</v>
      </c>
      <c r="B2905" s="4" t="s">
        <v>5</v>
      </c>
      <c r="C2905" s="4" t="s">
        <v>14</v>
      </c>
      <c r="D2905" s="4" t="s">
        <v>10</v>
      </c>
      <c r="E2905" s="4" t="s">
        <v>20</v>
      </c>
    </row>
    <row r="2906" spans="1:9">
      <c r="A2906" t="n">
        <v>27450</v>
      </c>
      <c r="B2906" s="36" t="n">
        <v>58</v>
      </c>
      <c r="C2906" s="7" t="n">
        <v>101</v>
      </c>
      <c r="D2906" s="7" t="n">
        <v>300</v>
      </c>
      <c r="E2906" s="7" t="n">
        <v>1</v>
      </c>
    </row>
    <row r="2907" spans="1:9">
      <c r="A2907" t="s">
        <v>4</v>
      </c>
      <c r="B2907" s="4" t="s">
        <v>5</v>
      </c>
      <c r="C2907" s="4" t="s">
        <v>14</v>
      </c>
      <c r="D2907" s="4" t="s">
        <v>10</v>
      </c>
    </row>
    <row r="2908" spans="1:9">
      <c r="A2908" t="n">
        <v>27458</v>
      </c>
      <c r="B2908" s="36" t="n">
        <v>58</v>
      </c>
      <c r="C2908" s="7" t="n">
        <v>254</v>
      </c>
      <c r="D2908" s="7" t="n">
        <v>0</v>
      </c>
    </row>
    <row r="2909" spans="1:9">
      <c r="A2909" t="s">
        <v>4</v>
      </c>
      <c r="B2909" s="4" t="s">
        <v>5</v>
      </c>
      <c r="C2909" s="4" t="s">
        <v>10</v>
      </c>
      <c r="D2909" s="4" t="s">
        <v>20</v>
      </c>
      <c r="E2909" s="4" t="s">
        <v>20</v>
      </c>
      <c r="F2909" s="4" t="s">
        <v>20</v>
      </c>
      <c r="G2909" s="4" t="s">
        <v>20</v>
      </c>
    </row>
    <row r="2910" spans="1:9">
      <c r="A2910" t="n">
        <v>27462</v>
      </c>
      <c r="B2910" s="40" t="n">
        <v>46</v>
      </c>
      <c r="C2910" s="7" t="n">
        <v>0</v>
      </c>
      <c r="D2910" s="7" t="n">
        <v>-9.5</v>
      </c>
      <c r="E2910" s="7" t="n">
        <v>1</v>
      </c>
      <c r="F2910" s="7" t="n">
        <v>-22.0499992370605</v>
      </c>
      <c r="G2910" s="7" t="n">
        <v>90</v>
      </c>
    </row>
    <row r="2911" spans="1:9">
      <c r="A2911" t="s">
        <v>4</v>
      </c>
      <c r="B2911" s="4" t="s">
        <v>5</v>
      </c>
      <c r="C2911" s="4" t="s">
        <v>10</v>
      </c>
      <c r="D2911" s="4" t="s">
        <v>20</v>
      </c>
      <c r="E2911" s="4" t="s">
        <v>20</v>
      </c>
      <c r="F2911" s="4" t="s">
        <v>20</v>
      </c>
      <c r="G2911" s="4" t="s">
        <v>20</v>
      </c>
    </row>
    <row r="2912" spans="1:9">
      <c r="A2912" t="n">
        <v>27481</v>
      </c>
      <c r="B2912" s="40" t="n">
        <v>46</v>
      </c>
      <c r="C2912" s="7" t="n">
        <v>2</v>
      </c>
      <c r="D2912" s="7" t="n">
        <v>-10.1499996185303</v>
      </c>
      <c r="E2912" s="7" t="n">
        <v>1</v>
      </c>
      <c r="F2912" s="7" t="n">
        <v>-23.3999996185303</v>
      </c>
      <c r="G2912" s="7" t="n">
        <v>90</v>
      </c>
    </row>
    <row r="2913" spans="1:8">
      <c r="A2913" t="s">
        <v>4</v>
      </c>
      <c r="B2913" s="4" t="s">
        <v>5</v>
      </c>
      <c r="C2913" s="4" t="s">
        <v>10</v>
      </c>
      <c r="D2913" s="4" t="s">
        <v>20</v>
      </c>
      <c r="E2913" s="4" t="s">
        <v>20</v>
      </c>
      <c r="F2913" s="4" t="s">
        <v>20</v>
      </c>
      <c r="G2913" s="4" t="s">
        <v>20</v>
      </c>
    </row>
    <row r="2914" spans="1:8">
      <c r="A2914" t="n">
        <v>27500</v>
      </c>
      <c r="B2914" s="40" t="n">
        <v>46</v>
      </c>
      <c r="C2914" s="7" t="n">
        <v>11</v>
      </c>
      <c r="D2914" s="7" t="n">
        <v>-10.3000001907349</v>
      </c>
      <c r="E2914" s="7" t="n">
        <v>1</v>
      </c>
      <c r="F2914" s="7" t="n">
        <v>-20.6000003814697</v>
      </c>
      <c r="G2914" s="7" t="n">
        <v>90</v>
      </c>
    </row>
    <row r="2915" spans="1:8">
      <c r="A2915" t="s">
        <v>4</v>
      </c>
      <c r="B2915" s="4" t="s">
        <v>5</v>
      </c>
      <c r="C2915" s="4" t="s">
        <v>10</v>
      </c>
      <c r="D2915" s="4" t="s">
        <v>20</v>
      </c>
      <c r="E2915" s="4" t="s">
        <v>20</v>
      </c>
      <c r="F2915" s="4" t="s">
        <v>20</v>
      </c>
      <c r="G2915" s="4" t="s">
        <v>20</v>
      </c>
    </row>
    <row r="2916" spans="1:8">
      <c r="A2916" t="n">
        <v>27519</v>
      </c>
      <c r="B2916" s="40" t="n">
        <v>46</v>
      </c>
      <c r="C2916" s="7" t="n">
        <v>61491</v>
      </c>
      <c r="D2916" s="7" t="n">
        <v>-10.8500003814697</v>
      </c>
      <c r="E2916" s="7" t="n">
        <v>1</v>
      </c>
      <c r="F2916" s="7" t="n">
        <v>-22.0499992370605</v>
      </c>
      <c r="G2916" s="7" t="n">
        <v>90</v>
      </c>
    </row>
    <row r="2917" spans="1:8">
      <c r="A2917" t="s">
        <v>4</v>
      </c>
      <c r="B2917" s="4" t="s">
        <v>5</v>
      </c>
      <c r="C2917" s="4" t="s">
        <v>10</v>
      </c>
      <c r="D2917" s="4" t="s">
        <v>20</v>
      </c>
      <c r="E2917" s="4" t="s">
        <v>20</v>
      </c>
      <c r="F2917" s="4" t="s">
        <v>20</v>
      </c>
      <c r="G2917" s="4" t="s">
        <v>20</v>
      </c>
    </row>
    <row r="2918" spans="1:8">
      <c r="A2918" t="n">
        <v>27538</v>
      </c>
      <c r="B2918" s="40" t="n">
        <v>46</v>
      </c>
      <c r="C2918" s="7" t="n">
        <v>61492</v>
      </c>
      <c r="D2918" s="7" t="n">
        <v>-12.25</v>
      </c>
      <c r="E2918" s="7" t="n">
        <v>1</v>
      </c>
      <c r="F2918" s="7" t="n">
        <v>-21.5</v>
      </c>
      <c r="G2918" s="7" t="n">
        <v>90</v>
      </c>
    </row>
    <row r="2919" spans="1:8">
      <c r="A2919" t="s">
        <v>4</v>
      </c>
      <c r="B2919" s="4" t="s">
        <v>5</v>
      </c>
      <c r="C2919" s="4" t="s">
        <v>10</v>
      </c>
      <c r="D2919" s="4" t="s">
        <v>20</v>
      </c>
      <c r="E2919" s="4" t="s">
        <v>20</v>
      </c>
      <c r="F2919" s="4" t="s">
        <v>20</v>
      </c>
      <c r="G2919" s="4" t="s">
        <v>20</v>
      </c>
    </row>
    <row r="2920" spans="1:8">
      <c r="A2920" t="n">
        <v>27557</v>
      </c>
      <c r="B2920" s="40" t="n">
        <v>46</v>
      </c>
      <c r="C2920" s="7" t="n">
        <v>61493</v>
      </c>
      <c r="D2920" s="7" t="n">
        <v>-12</v>
      </c>
      <c r="E2920" s="7" t="n">
        <v>1</v>
      </c>
      <c r="F2920" s="7" t="n">
        <v>-23.4500007629395</v>
      </c>
      <c r="G2920" s="7" t="n">
        <v>90</v>
      </c>
    </row>
    <row r="2921" spans="1:8">
      <c r="A2921" t="s">
        <v>4</v>
      </c>
      <c r="B2921" s="4" t="s">
        <v>5</v>
      </c>
      <c r="C2921" s="4" t="s">
        <v>10</v>
      </c>
      <c r="D2921" s="4" t="s">
        <v>20</v>
      </c>
      <c r="E2921" s="4" t="s">
        <v>9</v>
      </c>
      <c r="F2921" s="4" t="s">
        <v>20</v>
      </c>
      <c r="G2921" s="4" t="s">
        <v>20</v>
      </c>
      <c r="H2921" s="4" t="s">
        <v>14</v>
      </c>
    </row>
    <row r="2922" spans="1:8">
      <c r="A2922" t="n">
        <v>27576</v>
      </c>
      <c r="B2922" s="67" t="n">
        <v>100</v>
      </c>
      <c r="C2922" s="7" t="n">
        <v>0</v>
      </c>
      <c r="D2922" s="7" t="n">
        <v>-3.59999990463257</v>
      </c>
      <c r="E2922" s="7" t="n">
        <v>1074790400</v>
      </c>
      <c r="F2922" s="7" t="n">
        <v>-21.9500007629395</v>
      </c>
      <c r="G2922" s="7" t="n">
        <v>5</v>
      </c>
      <c r="H2922" s="7" t="n">
        <v>0</v>
      </c>
    </row>
    <row r="2923" spans="1:8">
      <c r="A2923" t="s">
        <v>4</v>
      </c>
      <c r="B2923" s="4" t="s">
        <v>5</v>
      </c>
      <c r="C2923" s="4" t="s">
        <v>10</v>
      </c>
    </row>
    <row r="2924" spans="1:8">
      <c r="A2924" t="n">
        <v>27596</v>
      </c>
      <c r="B2924" s="25" t="n">
        <v>16</v>
      </c>
      <c r="C2924" s="7" t="n">
        <v>50</v>
      </c>
    </row>
    <row r="2925" spans="1:8">
      <c r="A2925" t="s">
        <v>4</v>
      </c>
      <c r="B2925" s="4" t="s">
        <v>5</v>
      </c>
      <c r="C2925" s="4" t="s">
        <v>10</v>
      </c>
      <c r="D2925" s="4" t="s">
        <v>20</v>
      </c>
      <c r="E2925" s="4" t="s">
        <v>9</v>
      </c>
      <c r="F2925" s="4" t="s">
        <v>20</v>
      </c>
      <c r="G2925" s="4" t="s">
        <v>20</v>
      </c>
      <c r="H2925" s="4" t="s">
        <v>14</v>
      </c>
    </row>
    <row r="2926" spans="1:8">
      <c r="A2926" t="n">
        <v>27599</v>
      </c>
      <c r="B2926" s="67" t="n">
        <v>100</v>
      </c>
      <c r="C2926" s="7" t="n">
        <v>2</v>
      </c>
      <c r="D2926" s="7" t="n">
        <v>-3.59999990463257</v>
      </c>
      <c r="E2926" s="7" t="n">
        <v>1074790400</v>
      </c>
      <c r="F2926" s="7" t="n">
        <v>-21.9500007629395</v>
      </c>
      <c r="G2926" s="7" t="n">
        <v>5</v>
      </c>
      <c r="H2926" s="7" t="n">
        <v>0</v>
      </c>
    </row>
    <row r="2927" spans="1:8">
      <c r="A2927" t="s">
        <v>4</v>
      </c>
      <c r="B2927" s="4" t="s">
        <v>5</v>
      </c>
      <c r="C2927" s="4" t="s">
        <v>10</v>
      </c>
    </row>
    <row r="2928" spans="1:8">
      <c r="A2928" t="n">
        <v>27619</v>
      </c>
      <c r="B2928" s="25" t="n">
        <v>16</v>
      </c>
      <c r="C2928" s="7" t="n">
        <v>50</v>
      </c>
    </row>
    <row r="2929" spans="1:8">
      <c r="A2929" t="s">
        <v>4</v>
      </c>
      <c r="B2929" s="4" t="s">
        <v>5</v>
      </c>
      <c r="C2929" s="4" t="s">
        <v>10</v>
      </c>
      <c r="D2929" s="4" t="s">
        <v>20</v>
      </c>
      <c r="E2929" s="4" t="s">
        <v>9</v>
      </c>
      <c r="F2929" s="4" t="s">
        <v>20</v>
      </c>
      <c r="G2929" s="4" t="s">
        <v>20</v>
      </c>
      <c r="H2929" s="4" t="s">
        <v>14</v>
      </c>
    </row>
    <row r="2930" spans="1:8">
      <c r="A2930" t="n">
        <v>27622</v>
      </c>
      <c r="B2930" s="67" t="n">
        <v>100</v>
      </c>
      <c r="C2930" s="7" t="n">
        <v>11</v>
      </c>
      <c r="D2930" s="7" t="n">
        <v>-3.59999990463257</v>
      </c>
      <c r="E2930" s="7" t="n">
        <v>1074790400</v>
      </c>
      <c r="F2930" s="7" t="n">
        <v>-21.9500007629395</v>
      </c>
      <c r="G2930" s="7" t="n">
        <v>5</v>
      </c>
      <c r="H2930" s="7" t="n">
        <v>0</v>
      </c>
    </row>
    <row r="2931" spans="1:8">
      <c r="A2931" t="s">
        <v>4</v>
      </c>
      <c r="B2931" s="4" t="s">
        <v>5</v>
      </c>
      <c r="C2931" s="4" t="s">
        <v>10</v>
      </c>
    </row>
    <row r="2932" spans="1:8">
      <c r="A2932" t="n">
        <v>27642</v>
      </c>
      <c r="B2932" s="25" t="n">
        <v>16</v>
      </c>
      <c r="C2932" s="7" t="n">
        <v>50</v>
      </c>
    </row>
    <row r="2933" spans="1:8">
      <c r="A2933" t="s">
        <v>4</v>
      </c>
      <c r="B2933" s="4" t="s">
        <v>5</v>
      </c>
      <c r="C2933" s="4" t="s">
        <v>10</v>
      </c>
      <c r="D2933" s="4" t="s">
        <v>20</v>
      </c>
      <c r="E2933" s="4" t="s">
        <v>9</v>
      </c>
      <c r="F2933" s="4" t="s">
        <v>20</v>
      </c>
      <c r="G2933" s="4" t="s">
        <v>20</v>
      </c>
      <c r="H2933" s="4" t="s">
        <v>14</v>
      </c>
    </row>
    <row r="2934" spans="1:8">
      <c r="A2934" t="n">
        <v>27645</v>
      </c>
      <c r="B2934" s="67" t="n">
        <v>100</v>
      </c>
      <c r="C2934" s="7" t="n">
        <v>61491</v>
      </c>
      <c r="D2934" s="7" t="n">
        <v>-3.59999990463257</v>
      </c>
      <c r="E2934" s="7" t="n">
        <v>1074790400</v>
      </c>
      <c r="F2934" s="7" t="n">
        <v>-21.9500007629395</v>
      </c>
      <c r="G2934" s="7" t="n">
        <v>5</v>
      </c>
      <c r="H2934" s="7" t="n">
        <v>0</v>
      </c>
    </row>
    <row r="2935" spans="1:8">
      <c r="A2935" t="s">
        <v>4</v>
      </c>
      <c r="B2935" s="4" t="s">
        <v>5</v>
      </c>
      <c r="C2935" s="4" t="s">
        <v>10</v>
      </c>
    </row>
    <row r="2936" spans="1:8">
      <c r="A2936" t="n">
        <v>27665</v>
      </c>
      <c r="B2936" s="25" t="n">
        <v>16</v>
      </c>
      <c r="C2936" s="7" t="n">
        <v>50</v>
      </c>
    </row>
    <row r="2937" spans="1:8">
      <c r="A2937" t="s">
        <v>4</v>
      </c>
      <c r="B2937" s="4" t="s">
        <v>5</v>
      </c>
      <c r="C2937" s="4" t="s">
        <v>10</v>
      </c>
      <c r="D2937" s="4" t="s">
        <v>20</v>
      </c>
      <c r="E2937" s="4" t="s">
        <v>9</v>
      </c>
      <c r="F2937" s="4" t="s">
        <v>20</v>
      </c>
      <c r="G2937" s="4" t="s">
        <v>20</v>
      </c>
      <c r="H2937" s="4" t="s">
        <v>14</v>
      </c>
    </row>
    <row r="2938" spans="1:8">
      <c r="A2938" t="n">
        <v>27668</v>
      </c>
      <c r="B2938" s="67" t="n">
        <v>100</v>
      </c>
      <c r="C2938" s="7" t="n">
        <v>61492</v>
      </c>
      <c r="D2938" s="7" t="n">
        <v>-3.59999990463257</v>
      </c>
      <c r="E2938" s="7" t="n">
        <v>1074790400</v>
      </c>
      <c r="F2938" s="7" t="n">
        <v>-21.9500007629395</v>
      </c>
      <c r="G2938" s="7" t="n">
        <v>5</v>
      </c>
      <c r="H2938" s="7" t="n">
        <v>0</v>
      </c>
    </row>
    <row r="2939" spans="1:8">
      <c r="A2939" t="s">
        <v>4</v>
      </c>
      <c r="B2939" s="4" t="s">
        <v>5</v>
      </c>
      <c r="C2939" s="4" t="s">
        <v>10</v>
      </c>
    </row>
    <row r="2940" spans="1:8">
      <c r="A2940" t="n">
        <v>27688</v>
      </c>
      <c r="B2940" s="25" t="n">
        <v>16</v>
      </c>
      <c r="C2940" s="7" t="n">
        <v>50</v>
      </c>
    </row>
    <row r="2941" spans="1:8">
      <c r="A2941" t="s">
        <v>4</v>
      </c>
      <c r="B2941" s="4" t="s">
        <v>5</v>
      </c>
      <c r="C2941" s="4" t="s">
        <v>10</v>
      </c>
      <c r="D2941" s="4" t="s">
        <v>20</v>
      </c>
      <c r="E2941" s="4" t="s">
        <v>9</v>
      </c>
      <c r="F2941" s="4" t="s">
        <v>20</v>
      </c>
      <c r="G2941" s="4" t="s">
        <v>20</v>
      </c>
      <c r="H2941" s="4" t="s">
        <v>14</v>
      </c>
    </row>
    <row r="2942" spans="1:8">
      <c r="A2942" t="n">
        <v>27691</v>
      </c>
      <c r="B2942" s="67" t="n">
        <v>100</v>
      </c>
      <c r="C2942" s="7" t="n">
        <v>61493</v>
      </c>
      <c r="D2942" s="7" t="n">
        <v>-3.59999990463257</v>
      </c>
      <c r="E2942" s="7" t="n">
        <v>1074790400</v>
      </c>
      <c r="F2942" s="7" t="n">
        <v>-21.9500007629395</v>
      </c>
      <c r="G2942" s="7" t="n">
        <v>5</v>
      </c>
      <c r="H2942" s="7" t="n">
        <v>0</v>
      </c>
    </row>
    <row r="2943" spans="1:8">
      <c r="A2943" t="s">
        <v>4</v>
      </c>
      <c r="B2943" s="4" t="s">
        <v>5</v>
      </c>
      <c r="C2943" s="4" t="s">
        <v>14</v>
      </c>
    </row>
    <row r="2944" spans="1:8">
      <c r="A2944" t="n">
        <v>27711</v>
      </c>
      <c r="B2944" s="59" t="n">
        <v>45</v>
      </c>
      <c r="C2944" s="7" t="n">
        <v>0</v>
      </c>
    </row>
    <row r="2945" spans="1:8">
      <c r="A2945" t="s">
        <v>4</v>
      </c>
      <c r="B2945" s="4" t="s">
        <v>5</v>
      </c>
      <c r="C2945" s="4" t="s">
        <v>14</v>
      </c>
      <c r="D2945" s="4" t="s">
        <v>14</v>
      </c>
      <c r="E2945" s="4" t="s">
        <v>20</v>
      </c>
      <c r="F2945" s="4" t="s">
        <v>20</v>
      </c>
      <c r="G2945" s="4" t="s">
        <v>20</v>
      </c>
      <c r="H2945" s="4" t="s">
        <v>10</v>
      </c>
    </row>
    <row r="2946" spans="1:8">
      <c r="A2946" t="n">
        <v>27713</v>
      </c>
      <c r="B2946" s="59" t="n">
        <v>45</v>
      </c>
      <c r="C2946" s="7" t="n">
        <v>2</v>
      </c>
      <c r="D2946" s="7" t="n">
        <v>3</v>
      </c>
      <c r="E2946" s="7" t="n">
        <v>-6.23000001907349</v>
      </c>
      <c r="F2946" s="7" t="n">
        <v>2.21000003814697</v>
      </c>
      <c r="G2946" s="7" t="n">
        <v>-21.7700004577637</v>
      </c>
      <c r="H2946" s="7" t="n">
        <v>0</v>
      </c>
    </row>
    <row r="2947" spans="1:8">
      <c r="A2947" t="s">
        <v>4</v>
      </c>
      <c r="B2947" s="4" t="s">
        <v>5</v>
      </c>
      <c r="C2947" s="4" t="s">
        <v>14</v>
      </c>
      <c r="D2947" s="4" t="s">
        <v>14</v>
      </c>
      <c r="E2947" s="4" t="s">
        <v>20</v>
      </c>
      <c r="F2947" s="4" t="s">
        <v>20</v>
      </c>
      <c r="G2947" s="4" t="s">
        <v>20</v>
      </c>
      <c r="H2947" s="4" t="s">
        <v>10</v>
      </c>
      <c r="I2947" s="4" t="s">
        <v>14</v>
      </c>
    </row>
    <row r="2948" spans="1:8">
      <c r="A2948" t="n">
        <v>27730</v>
      </c>
      <c r="B2948" s="59" t="n">
        <v>45</v>
      </c>
      <c r="C2948" s="7" t="n">
        <v>4</v>
      </c>
      <c r="D2948" s="7" t="n">
        <v>3</v>
      </c>
      <c r="E2948" s="7" t="n">
        <v>8.78999996185303</v>
      </c>
      <c r="F2948" s="7" t="n">
        <v>114.230003356934</v>
      </c>
      <c r="G2948" s="7" t="n">
        <v>6</v>
      </c>
      <c r="H2948" s="7" t="n">
        <v>0</v>
      </c>
      <c r="I2948" s="7" t="n">
        <v>0</v>
      </c>
    </row>
    <row r="2949" spans="1:8">
      <c r="A2949" t="s">
        <v>4</v>
      </c>
      <c r="B2949" s="4" t="s">
        <v>5</v>
      </c>
      <c r="C2949" s="4" t="s">
        <v>14</v>
      </c>
      <c r="D2949" s="4" t="s">
        <v>14</v>
      </c>
      <c r="E2949" s="4" t="s">
        <v>20</v>
      </c>
      <c r="F2949" s="4" t="s">
        <v>10</v>
      </c>
    </row>
    <row r="2950" spans="1:8">
      <c r="A2950" t="n">
        <v>27748</v>
      </c>
      <c r="B2950" s="59" t="n">
        <v>45</v>
      </c>
      <c r="C2950" s="7" t="n">
        <v>5</v>
      </c>
      <c r="D2950" s="7" t="n">
        <v>3</v>
      </c>
      <c r="E2950" s="7" t="n">
        <v>2.90000009536743</v>
      </c>
      <c r="F2950" s="7" t="n">
        <v>0</v>
      </c>
    </row>
    <row r="2951" spans="1:8">
      <c r="A2951" t="s">
        <v>4</v>
      </c>
      <c r="B2951" s="4" t="s">
        <v>5</v>
      </c>
      <c r="C2951" s="4" t="s">
        <v>14</v>
      </c>
      <c r="D2951" s="4" t="s">
        <v>14</v>
      </c>
      <c r="E2951" s="4" t="s">
        <v>20</v>
      </c>
      <c r="F2951" s="4" t="s">
        <v>10</v>
      </c>
    </row>
    <row r="2952" spans="1:8">
      <c r="A2952" t="n">
        <v>27757</v>
      </c>
      <c r="B2952" s="59" t="n">
        <v>45</v>
      </c>
      <c r="C2952" s="7" t="n">
        <v>11</v>
      </c>
      <c r="D2952" s="7" t="n">
        <v>3</v>
      </c>
      <c r="E2952" s="7" t="n">
        <v>38</v>
      </c>
      <c r="F2952" s="7" t="n">
        <v>0</v>
      </c>
    </row>
    <row r="2953" spans="1:8">
      <c r="A2953" t="s">
        <v>4</v>
      </c>
      <c r="B2953" s="4" t="s">
        <v>5</v>
      </c>
      <c r="C2953" s="4" t="s">
        <v>14</v>
      </c>
      <c r="D2953" s="4" t="s">
        <v>14</v>
      </c>
      <c r="E2953" s="4" t="s">
        <v>20</v>
      </c>
      <c r="F2953" s="4" t="s">
        <v>20</v>
      </c>
      <c r="G2953" s="4" t="s">
        <v>20</v>
      </c>
      <c r="H2953" s="4" t="s">
        <v>10</v>
      </c>
    </row>
    <row r="2954" spans="1:8">
      <c r="A2954" t="n">
        <v>27766</v>
      </c>
      <c r="B2954" s="59" t="n">
        <v>45</v>
      </c>
      <c r="C2954" s="7" t="n">
        <v>2</v>
      </c>
      <c r="D2954" s="7" t="n">
        <v>3</v>
      </c>
      <c r="E2954" s="7" t="n">
        <v>-6.23000001907349</v>
      </c>
      <c r="F2954" s="7" t="n">
        <v>2.21000003814697</v>
      </c>
      <c r="G2954" s="7" t="n">
        <v>-21.7700004577637</v>
      </c>
      <c r="H2954" s="7" t="n">
        <v>10000</v>
      </c>
    </row>
    <row r="2955" spans="1:8">
      <c r="A2955" t="s">
        <v>4</v>
      </c>
      <c r="B2955" s="4" t="s">
        <v>5</v>
      </c>
      <c r="C2955" s="4" t="s">
        <v>14</v>
      </c>
      <c r="D2955" s="4" t="s">
        <v>14</v>
      </c>
      <c r="E2955" s="4" t="s">
        <v>20</v>
      </c>
      <c r="F2955" s="4" t="s">
        <v>20</v>
      </c>
      <c r="G2955" s="4" t="s">
        <v>20</v>
      </c>
      <c r="H2955" s="4" t="s">
        <v>10</v>
      </c>
      <c r="I2955" s="4" t="s">
        <v>14</v>
      </c>
    </row>
    <row r="2956" spans="1:8">
      <c r="A2956" t="n">
        <v>27783</v>
      </c>
      <c r="B2956" s="59" t="n">
        <v>45</v>
      </c>
      <c r="C2956" s="7" t="n">
        <v>4</v>
      </c>
      <c r="D2956" s="7" t="n">
        <v>3</v>
      </c>
      <c r="E2956" s="7" t="n">
        <v>8.6899995803833</v>
      </c>
      <c r="F2956" s="7" t="n">
        <v>112.019996643066</v>
      </c>
      <c r="G2956" s="7" t="n">
        <v>6</v>
      </c>
      <c r="H2956" s="7" t="n">
        <v>10000</v>
      </c>
      <c r="I2956" s="7" t="n">
        <v>1</v>
      </c>
    </row>
    <row r="2957" spans="1:8">
      <c r="A2957" t="s">
        <v>4</v>
      </c>
      <c r="B2957" s="4" t="s">
        <v>5</v>
      </c>
      <c r="C2957" s="4" t="s">
        <v>14</v>
      </c>
      <c r="D2957" s="4" t="s">
        <v>14</v>
      </c>
      <c r="E2957" s="4" t="s">
        <v>20</v>
      </c>
      <c r="F2957" s="4" t="s">
        <v>10</v>
      </c>
    </row>
    <row r="2958" spans="1:8">
      <c r="A2958" t="n">
        <v>27801</v>
      </c>
      <c r="B2958" s="59" t="n">
        <v>45</v>
      </c>
      <c r="C2958" s="7" t="n">
        <v>5</v>
      </c>
      <c r="D2958" s="7" t="n">
        <v>3</v>
      </c>
      <c r="E2958" s="7" t="n">
        <v>3.09999990463257</v>
      </c>
      <c r="F2958" s="7" t="n">
        <v>10000</v>
      </c>
    </row>
    <row r="2959" spans="1:8">
      <c r="A2959" t="s">
        <v>4</v>
      </c>
      <c r="B2959" s="4" t="s">
        <v>5</v>
      </c>
      <c r="C2959" s="4" t="s">
        <v>14</v>
      </c>
      <c r="D2959" s="4" t="s">
        <v>14</v>
      </c>
      <c r="E2959" s="4" t="s">
        <v>20</v>
      </c>
      <c r="F2959" s="4" t="s">
        <v>10</v>
      </c>
    </row>
    <row r="2960" spans="1:8">
      <c r="A2960" t="n">
        <v>27810</v>
      </c>
      <c r="B2960" s="59" t="n">
        <v>45</v>
      </c>
      <c r="C2960" s="7" t="n">
        <v>11</v>
      </c>
      <c r="D2960" s="7" t="n">
        <v>3</v>
      </c>
      <c r="E2960" s="7" t="n">
        <v>38</v>
      </c>
      <c r="F2960" s="7" t="n">
        <v>10000</v>
      </c>
    </row>
    <row r="2961" spans="1:9">
      <c r="A2961" t="s">
        <v>4</v>
      </c>
      <c r="B2961" s="4" t="s">
        <v>5</v>
      </c>
      <c r="C2961" s="4" t="s">
        <v>14</v>
      </c>
      <c r="D2961" s="4" t="s">
        <v>10</v>
      </c>
    </row>
    <row r="2962" spans="1:9">
      <c r="A2962" t="n">
        <v>27819</v>
      </c>
      <c r="B2962" s="36" t="n">
        <v>58</v>
      </c>
      <c r="C2962" s="7" t="n">
        <v>255</v>
      </c>
      <c r="D2962" s="7" t="n">
        <v>0</v>
      </c>
    </row>
    <row r="2963" spans="1:9">
      <c r="A2963" t="s">
        <v>4</v>
      </c>
      <c r="B2963" s="4" t="s">
        <v>5</v>
      </c>
      <c r="C2963" s="4" t="s">
        <v>14</v>
      </c>
      <c r="D2963" s="4" t="s">
        <v>10</v>
      </c>
      <c r="E2963" s="4" t="s">
        <v>6</v>
      </c>
    </row>
    <row r="2964" spans="1:9">
      <c r="A2964" t="n">
        <v>27823</v>
      </c>
      <c r="B2964" s="33" t="n">
        <v>51</v>
      </c>
      <c r="C2964" s="7" t="n">
        <v>4</v>
      </c>
      <c r="D2964" s="7" t="n">
        <v>11</v>
      </c>
      <c r="E2964" s="7" t="s">
        <v>220</v>
      </c>
    </row>
    <row r="2965" spans="1:9">
      <c r="A2965" t="s">
        <v>4</v>
      </c>
      <c r="B2965" s="4" t="s">
        <v>5</v>
      </c>
      <c r="C2965" s="4" t="s">
        <v>10</v>
      </c>
    </row>
    <row r="2966" spans="1:9">
      <c r="A2966" t="n">
        <v>27836</v>
      </c>
      <c r="B2966" s="25" t="n">
        <v>16</v>
      </c>
      <c r="C2966" s="7" t="n">
        <v>0</v>
      </c>
    </row>
    <row r="2967" spans="1:9">
      <c r="A2967" t="s">
        <v>4</v>
      </c>
      <c r="B2967" s="4" t="s">
        <v>5</v>
      </c>
      <c r="C2967" s="4" t="s">
        <v>10</v>
      </c>
      <c r="D2967" s="4" t="s">
        <v>14</v>
      </c>
      <c r="E2967" s="4" t="s">
        <v>9</v>
      </c>
      <c r="F2967" s="4" t="s">
        <v>39</v>
      </c>
      <c r="G2967" s="4" t="s">
        <v>14</v>
      </c>
      <c r="H2967" s="4" t="s">
        <v>14</v>
      </c>
    </row>
    <row r="2968" spans="1:9">
      <c r="A2968" t="n">
        <v>27839</v>
      </c>
      <c r="B2968" s="34" t="n">
        <v>26</v>
      </c>
      <c r="C2968" s="7" t="n">
        <v>11</v>
      </c>
      <c r="D2968" s="7" t="n">
        <v>17</v>
      </c>
      <c r="E2968" s="7" t="n">
        <v>10338</v>
      </c>
      <c r="F2968" s="7" t="s">
        <v>317</v>
      </c>
      <c r="G2968" s="7" t="n">
        <v>2</v>
      </c>
      <c r="H2968" s="7" t="n">
        <v>0</v>
      </c>
    </row>
    <row r="2969" spans="1:9">
      <c r="A2969" t="s">
        <v>4</v>
      </c>
      <c r="B2969" s="4" t="s">
        <v>5</v>
      </c>
    </row>
    <row r="2970" spans="1:9">
      <c r="A2970" t="n">
        <v>27917</v>
      </c>
      <c r="B2970" s="29" t="n">
        <v>28</v>
      </c>
    </row>
    <row r="2971" spans="1:9">
      <c r="A2971" t="s">
        <v>4</v>
      </c>
      <c r="B2971" s="4" t="s">
        <v>5</v>
      </c>
      <c r="C2971" s="4" t="s">
        <v>14</v>
      </c>
      <c r="D2971" s="4" t="s">
        <v>10</v>
      </c>
      <c r="E2971" s="4" t="s">
        <v>6</v>
      </c>
    </row>
    <row r="2972" spans="1:9">
      <c r="A2972" t="n">
        <v>27918</v>
      </c>
      <c r="B2972" s="33" t="n">
        <v>51</v>
      </c>
      <c r="C2972" s="7" t="n">
        <v>4</v>
      </c>
      <c r="D2972" s="7" t="n">
        <v>1629</v>
      </c>
      <c r="E2972" s="7" t="s">
        <v>243</v>
      </c>
    </row>
    <row r="2973" spans="1:9">
      <c r="A2973" t="s">
        <v>4</v>
      </c>
      <c r="B2973" s="4" t="s">
        <v>5</v>
      </c>
      <c r="C2973" s="4" t="s">
        <v>10</v>
      </c>
    </row>
    <row r="2974" spans="1:9">
      <c r="A2974" t="n">
        <v>27931</v>
      </c>
      <c r="B2974" s="25" t="n">
        <v>16</v>
      </c>
      <c r="C2974" s="7" t="n">
        <v>0</v>
      </c>
    </row>
    <row r="2975" spans="1:9">
      <c r="A2975" t="s">
        <v>4</v>
      </c>
      <c r="B2975" s="4" t="s">
        <v>5</v>
      </c>
      <c r="C2975" s="4" t="s">
        <v>10</v>
      </c>
      <c r="D2975" s="4" t="s">
        <v>14</v>
      </c>
      <c r="E2975" s="4" t="s">
        <v>9</v>
      </c>
      <c r="F2975" s="4" t="s">
        <v>39</v>
      </c>
      <c r="G2975" s="4" t="s">
        <v>14</v>
      </c>
      <c r="H2975" s="4" t="s">
        <v>14</v>
      </c>
      <c r="I2975" s="4" t="s">
        <v>14</v>
      </c>
      <c r="J2975" s="4" t="s">
        <v>9</v>
      </c>
      <c r="K2975" s="4" t="s">
        <v>39</v>
      </c>
      <c r="L2975" s="4" t="s">
        <v>14</v>
      </c>
      <c r="M2975" s="4" t="s">
        <v>14</v>
      </c>
    </row>
    <row r="2976" spans="1:9">
      <c r="A2976" t="n">
        <v>27934</v>
      </c>
      <c r="B2976" s="34" t="n">
        <v>26</v>
      </c>
      <c r="C2976" s="7" t="n">
        <v>1629</v>
      </c>
      <c r="D2976" s="7" t="n">
        <v>17</v>
      </c>
      <c r="E2976" s="7" t="n">
        <v>62893</v>
      </c>
      <c r="F2976" s="7" t="s">
        <v>318</v>
      </c>
      <c r="G2976" s="7" t="n">
        <v>2</v>
      </c>
      <c r="H2976" s="7" t="n">
        <v>3</v>
      </c>
      <c r="I2976" s="7" t="n">
        <v>17</v>
      </c>
      <c r="J2976" s="7" t="n">
        <v>62894</v>
      </c>
      <c r="K2976" s="7" t="s">
        <v>319</v>
      </c>
      <c r="L2976" s="7" t="n">
        <v>2</v>
      </c>
      <c r="M2976" s="7" t="n">
        <v>0</v>
      </c>
    </row>
    <row r="2977" spans="1:13">
      <c r="A2977" t="s">
        <v>4</v>
      </c>
      <c r="B2977" s="4" t="s">
        <v>5</v>
      </c>
    </row>
    <row r="2978" spans="1:13">
      <c r="A2978" t="n">
        <v>27993</v>
      </c>
      <c r="B2978" s="29" t="n">
        <v>28</v>
      </c>
    </row>
    <row r="2979" spans="1:13">
      <c r="A2979" t="s">
        <v>4</v>
      </c>
      <c r="B2979" s="4" t="s">
        <v>5</v>
      </c>
      <c r="C2979" s="4" t="s">
        <v>10</v>
      </c>
      <c r="D2979" s="4" t="s">
        <v>14</v>
      </c>
    </row>
    <row r="2980" spans="1:13">
      <c r="A2980" t="n">
        <v>27994</v>
      </c>
      <c r="B2980" s="35" t="n">
        <v>89</v>
      </c>
      <c r="C2980" s="7" t="n">
        <v>65533</v>
      </c>
      <c r="D2980" s="7" t="n">
        <v>1</v>
      </c>
    </row>
    <row r="2981" spans="1:13">
      <c r="A2981" t="s">
        <v>4</v>
      </c>
      <c r="B2981" s="4" t="s">
        <v>5</v>
      </c>
      <c r="C2981" s="4" t="s">
        <v>14</v>
      </c>
      <c r="D2981" s="4" t="s">
        <v>10</v>
      </c>
      <c r="E2981" s="4" t="s">
        <v>20</v>
      </c>
    </row>
    <row r="2982" spans="1:13">
      <c r="A2982" t="n">
        <v>27998</v>
      </c>
      <c r="B2982" s="36" t="n">
        <v>58</v>
      </c>
      <c r="C2982" s="7" t="n">
        <v>101</v>
      </c>
      <c r="D2982" s="7" t="n">
        <v>300</v>
      </c>
      <c r="E2982" s="7" t="n">
        <v>1</v>
      </c>
    </row>
    <row r="2983" spans="1:13">
      <c r="A2983" t="s">
        <v>4</v>
      </c>
      <c r="B2983" s="4" t="s">
        <v>5</v>
      </c>
      <c r="C2983" s="4" t="s">
        <v>14</v>
      </c>
      <c r="D2983" s="4" t="s">
        <v>10</v>
      </c>
    </row>
    <row r="2984" spans="1:13">
      <c r="A2984" t="n">
        <v>28006</v>
      </c>
      <c r="B2984" s="36" t="n">
        <v>58</v>
      </c>
      <c r="C2984" s="7" t="n">
        <v>254</v>
      </c>
      <c r="D2984" s="7" t="n">
        <v>0</v>
      </c>
    </row>
    <row r="2985" spans="1:13">
      <c r="A2985" t="s">
        <v>4</v>
      </c>
      <c r="B2985" s="4" t="s">
        <v>5</v>
      </c>
      <c r="C2985" s="4" t="s">
        <v>14</v>
      </c>
      <c r="D2985" s="4" t="s">
        <v>10</v>
      </c>
      <c r="E2985" s="4" t="s">
        <v>10</v>
      </c>
      <c r="F2985" s="4" t="s">
        <v>9</v>
      </c>
    </row>
    <row r="2986" spans="1:13">
      <c r="A2986" t="n">
        <v>28010</v>
      </c>
      <c r="B2986" s="69" t="n">
        <v>84</v>
      </c>
      <c r="C2986" s="7" t="n">
        <v>0</v>
      </c>
      <c r="D2986" s="7" t="n">
        <v>0</v>
      </c>
      <c r="E2986" s="7" t="n">
        <v>0</v>
      </c>
      <c r="F2986" s="7" t="n">
        <v>1036831949</v>
      </c>
    </row>
    <row r="2987" spans="1:13">
      <c r="A2987" t="s">
        <v>4</v>
      </c>
      <c r="B2987" s="4" t="s">
        <v>5</v>
      </c>
      <c r="C2987" s="4" t="s">
        <v>14</v>
      </c>
    </row>
    <row r="2988" spans="1:13">
      <c r="A2988" t="n">
        <v>28020</v>
      </c>
      <c r="B2988" s="59" t="n">
        <v>45</v>
      </c>
      <c r="C2988" s="7" t="n">
        <v>0</v>
      </c>
    </row>
    <row r="2989" spans="1:13">
      <c r="A2989" t="s">
        <v>4</v>
      </c>
      <c r="B2989" s="4" t="s">
        <v>5</v>
      </c>
      <c r="C2989" s="4" t="s">
        <v>14</v>
      </c>
      <c r="D2989" s="4" t="s">
        <v>14</v>
      </c>
      <c r="E2989" s="4" t="s">
        <v>20</v>
      </c>
      <c r="F2989" s="4" t="s">
        <v>20</v>
      </c>
      <c r="G2989" s="4" t="s">
        <v>20</v>
      </c>
      <c r="H2989" s="4" t="s">
        <v>10</v>
      </c>
    </row>
    <row r="2990" spans="1:13">
      <c r="A2990" t="n">
        <v>28022</v>
      </c>
      <c r="B2990" s="59" t="n">
        <v>45</v>
      </c>
      <c r="C2990" s="7" t="n">
        <v>2</v>
      </c>
      <c r="D2990" s="7" t="n">
        <v>3</v>
      </c>
      <c r="E2990" s="7" t="n">
        <v>-5</v>
      </c>
      <c r="F2990" s="7" t="n">
        <v>2.5</v>
      </c>
      <c r="G2990" s="7" t="n">
        <v>-21.3500003814697</v>
      </c>
      <c r="H2990" s="7" t="n">
        <v>0</v>
      </c>
    </row>
    <row r="2991" spans="1:13">
      <c r="A2991" t="s">
        <v>4</v>
      </c>
      <c r="B2991" s="4" t="s">
        <v>5</v>
      </c>
      <c r="C2991" s="4" t="s">
        <v>14</v>
      </c>
      <c r="D2991" s="4" t="s">
        <v>14</v>
      </c>
      <c r="E2991" s="4" t="s">
        <v>20</v>
      </c>
      <c r="F2991" s="4" t="s">
        <v>20</v>
      </c>
      <c r="G2991" s="4" t="s">
        <v>20</v>
      </c>
      <c r="H2991" s="4" t="s">
        <v>10</v>
      </c>
      <c r="I2991" s="4" t="s">
        <v>14</v>
      </c>
    </row>
    <row r="2992" spans="1:13">
      <c r="A2992" t="n">
        <v>28039</v>
      </c>
      <c r="B2992" s="59" t="n">
        <v>45</v>
      </c>
      <c r="C2992" s="7" t="n">
        <v>4</v>
      </c>
      <c r="D2992" s="7" t="n">
        <v>3</v>
      </c>
      <c r="E2992" s="7" t="n">
        <v>11.6999998092651</v>
      </c>
      <c r="F2992" s="7" t="n">
        <v>297</v>
      </c>
      <c r="G2992" s="7" t="n">
        <v>4</v>
      </c>
      <c r="H2992" s="7" t="n">
        <v>0</v>
      </c>
      <c r="I2992" s="7" t="n">
        <v>0</v>
      </c>
    </row>
    <row r="2993" spans="1:9">
      <c r="A2993" t="s">
        <v>4</v>
      </c>
      <c r="B2993" s="4" t="s">
        <v>5</v>
      </c>
      <c r="C2993" s="4" t="s">
        <v>14</v>
      </c>
      <c r="D2993" s="4" t="s">
        <v>14</v>
      </c>
      <c r="E2993" s="4" t="s">
        <v>20</v>
      </c>
      <c r="F2993" s="4" t="s">
        <v>10</v>
      </c>
    </row>
    <row r="2994" spans="1:9">
      <c r="A2994" t="n">
        <v>28057</v>
      </c>
      <c r="B2994" s="59" t="n">
        <v>45</v>
      </c>
      <c r="C2994" s="7" t="n">
        <v>5</v>
      </c>
      <c r="D2994" s="7" t="n">
        <v>3</v>
      </c>
      <c r="E2994" s="7" t="n">
        <v>1.5</v>
      </c>
      <c r="F2994" s="7" t="n">
        <v>0</v>
      </c>
    </row>
    <row r="2995" spans="1:9">
      <c r="A2995" t="s">
        <v>4</v>
      </c>
      <c r="B2995" s="4" t="s">
        <v>5</v>
      </c>
      <c r="C2995" s="4" t="s">
        <v>14</v>
      </c>
      <c r="D2995" s="4" t="s">
        <v>14</v>
      </c>
      <c r="E2995" s="4" t="s">
        <v>20</v>
      </c>
      <c r="F2995" s="4" t="s">
        <v>10</v>
      </c>
    </row>
    <row r="2996" spans="1:9">
      <c r="A2996" t="n">
        <v>28066</v>
      </c>
      <c r="B2996" s="59" t="n">
        <v>45</v>
      </c>
      <c r="C2996" s="7" t="n">
        <v>11</v>
      </c>
      <c r="D2996" s="7" t="n">
        <v>3</v>
      </c>
      <c r="E2996" s="7" t="n">
        <v>38</v>
      </c>
      <c r="F2996" s="7" t="n">
        <v>0</v>
      </c>
    </row>
    <row r="2997" spans="1:9">
      <c r="A2997" t="s">
        <v>4</v>
      </c>
      <c r="B2997" s="4" t="s">
        <v>5</v>
      </c>
      <c r="C2997" s="4" t="s">
        <v>14</v>
      </c>
      <c r="D2997" s="4" t="s">
        <v>10</v>
      </c>
    </row>
    <row r="2998" spans="1:9">
      <c r="A2998" t="n">
        <v>28075</v>
      </c>
      <c r="B2998" s="36" t="n">
        <v>58</v>
      </c>
      <c r="C2998" s="7" t="n">
        <v>255</v>
      </c>
      <c r="D2998" s="7" t="n">
        <v>0</v>
      </c>
    </row>
    <row r="2999" spans="1:9">
      <c r="A2999" t="s">
        <v>4</v>
      </c>
      <c r="B2999" s="4" t="s">
        <v>5</v>
      </c>
      <c r="C2999" s="4" t="s">
        <v>10</v>
      </c>
      <c r="D2999" s="4" t="s">
        <v>14</v>
      </c>
      <c r="E2999" s="4" t="s">
        <v>6</v>
      </c>
      <c r="F2999" s="4" t="s">
        <v>20</v>
      </c>
      <c r="G2999" s="4" t="s">
        <v>20</v>
      </c>
      <c r="H2999" s="4" t="s">
        <v>20</v>
      </c>
    </row>
    <row r="3000" spans="1:9">
      <c r="A3000" t="n">
        <v>28079</v>
      </c>
      <c r="B3000" s="43" t="n">
        <v>48</v>
      </c>
      <c r="C3000" s="7" t="n">
        <v>1629</v>
      </c>
      <c r="D3000" s="7" t="n">
        <v>0</v>
      </c>
      <c r="E3000" s="7" t="s">
        <v>208</v>
      </c>
      <c r="F3000" s="7" t="n">
        <v>-1</v>
      </c>
      <c r="G3000" s="7" t="n">
        <v>1</v>
      </c>
      <c r="H3000" s="7" t="n">
        <v>0</v>
      </c>
    </row>
    <row r="3001" spans="1:9">
      <c r="A3001" t="s">
        <v>4</v>
      </c>
      <c r="B3001" s="4" t="s">
        <v>5</v>
      </c>
      <c r="C3001" s="4" t="s">
        <v>14</v>
      </c>
      <c r="D3001" s="4" t="s">
        <v>10</v>
      </c>
      <c r="E3001" s="4" t="s">
        <v>20</v>
      </c>
      <c r="F3001" s="4" t="s">
        <v>10</v>
      </c>
      <c r="G3001" s="4" t="s">
        <v>9</v>
      </c>
      <c r="H3001" s="4" t="s">
        <v>9</v>
      </c>
      <c r="I3001" s="4" t="s">
        <v>10</v>
      </c>
      <c r="J3001" s="4" t="s">
        <v>10</v>
      </c>
      <c r="K3001" s="4" t="s">
        <v>9</v>
      </c>
      <c r="L3001" s="4" t="s">
        <v>9</v>
      </c>
      <c r="M3001" s="4" t="s">
        <v>9</v>
      </c>
      <c r="N3001" s="4" t="s">
        <v>9</v>
      </c>
      <c r="O3001" s="4" t="s">
        <v>6</v>
      </c>
    </row>
    <row r="3002" spans="1:9">
      <c r="A3002" t="n">
        <v>28105</v>
      </c>
      <c r="B3002" s="26" t="n">
        <v>50</v>
      </c>
      <c r="C3002" s="7" t="n">
        <v>0</v>
      </c>
      <c r="D3002" s="7" t="n">
        <v>2000</v>
      </c>
      <c r="E3002" s="7" t="n">
        <v>0.800000011920929</v>
      </c>
      <c r="F3002" s="7" t="n">
        <v>0</v>
      </c>
      <c r="G3002" s="7" t="n">
        <v>0</v>
      </c>
      <c r="H3002" s="7" t="n">
        <v>0</v>
      </c>
      <c r="I3002" s="7" t="n">
        <v>0</v>
      </c>
      <c r="J3002" s="7" t="n">
        <v>65533</v>
      </c>
      <c r="K3002" s="7" t="n">
        <v>0</v>
      </c>
      <c r="L3002" s="7" t="n">
        <v>0</v>
      </c>
      <c r="M3002" s="7" t="n">
        <v>0</v>
      </c>
      <c r="N3002" s="7" t="n">
        <v>0</v>
      </c>
      <c r="O3002" s="7" t="s">
        <v>13</v>
      </c>
    </row>
    <row r="3003" spans="1:9">
      <c r="A3003" t="s">
        <v>4</v>
      </c>
      <c r="B3003" s="4" t="s">
        <v>5</v>
      </c>
      <c r="C3003" s="4" t="s">
        <v>10</v>
      </c>
    </row>
    <row r="3004" spans="1:9">
      <c r="A3004" t="n">
        <v>28144</v>
      </c>
      <c r="B3004" s="25" t="n">
        <v>16</v>
      </c>
      <c r="C3004" s="7" t="n">
        <v>1500</v>
      </c>
    </row>
    <row r="3005" spans="1:9">
      <c r="A3005" t="s">
        <v>4</v>
      </c>
      <c r="B3005" s="4" t="s">
        <v>5</v>
      </c>
      <c r="C3005" s="4" t="s">
        <v>14</v>
      </c>
      <c r="D3005" s="4" t="s">
        <v>14</v>
      </c>
      <c r="E3005" s="4" t="s">
        <v>20</v>
      </c>
      <c r="F3005" s="4" t="s">
        <v>20</v>
      </c>
      <c r="G3005" s="4" t="s">
        <v>20</v>
      </c>
      <c r="H3005" s="4" t="s">
        <v>10</v>
      </c>
    </row>
    <row r="3006" spans="1:9">
      <c r="A3006" t="n">
        <v>28147</v>
      </c>
      <c r="B3006" s="59" t="n">
        <v>45</v>
      </c>
      <c r="C3006" s="7" t="n">
        <v>2</v>
      </c>
      <c r="D3006" s="7" t="n">
        <v>3</v>
      </c>
      <c r="E3006" s="7" t="n">
        <v>-8.55000019073486</v>
      </c>
      <c r="F3006" s="7" t="n">
        <v>3.40000009536743</v>
      </c>
      <c r="G3006" s="7" t="n">
        <v>-38.1500015258789</v>
      </c>
      <c r="H3006" s="7" t="n">
        <v>2000</v>
      </c>
    </row>
    <row r="3007" spans="1:9">
      <c r="A3007" t="s">
        <v>4</v>
      </c>
      <c r="B3007" s="4" t="s">
        <v>5</v>
      </c>
      <c r="C3007" s="4" t="s">
        <v>14</v>
      </c>
      <c r="D3007" s="4" t="s">
        <v>14</v>
      </c>
      <c r="E3007" s="4" t="s">
        <v>20</v>
      </c>
      <c r="F3007" s="4" t="s">
        <v>20</v>
      </c>
      <c r="G3007" s="4" t="s">
        <v>20</v>
      </c>
      <c r="H3007" s="4" t="s">
        <v>10</v>
      </c>
      <c r="I3007" s="4" t="s">
        <v>14</v>
      </c>
    </row>
    <row r="3008" spans="1:9">
      <c r="A3008" t="n">
        <v>28164</v>
      </c>
      <c r="B3008" s="59" t="n">
        <v>45</v>
      </c>
      <c r="C3008" s="7" t="n">
        <v>4</v>
      </c>
      <c r="D3008" s="7" t="n">
        <v>3</v>
      </c>
      <c r="E3008" s="7" t="n">
        <v>-0.200000002980232</v>
      </c>
      <c r="F3008" s="7" t="n">
        <v>327</v>
      </c>
      <c r="G3008" s="7" t="n">
        <v>6</v>
      </c>
      <c r="H3008" s="7" t="n">
        <v>2000</v>
      </c>
      <c r="I3008" s="7" t="n">
        <v>1</v>
      </c>
    </row>
    <row r="3009" spans="1:15">
      <c r="A3009" t="s">
        <v>4</v>
      </c>
      <c r="B3009" s="4" t="s">
        <v>5</v>
      </c>
      <c r="C3009" s="4" t="s">
        <v>14</v>
      </c>
      <c r="D3009" s="4" t="s">
        <v>14</v>
      </c>
      <c r="E3009" s="4" t="s">
        <v>20</v>
      </c>
      <c r="F3009" s="4" t="s">
        <v>10</v>
      </c>
    </row>
    <row r="3010" spans="1:15">
      <c r="A3010" t="n">
        <v>28182</v>
      </c>
      <c r="B3010" s="59" t="n">
        <v>45</v>
      </c>
      <c r="C3010" s="7" t="n">
        <v>5</v>
      </c>
      <c r="D3010" s="7" t="n">
        <v>3</v>
      </c>
      <c r="E3010" s="7" t="n">
        <v>8.19999980926514</v>
      </c>
      <c r="F3010" s="7" t="n">
        <v>2000</v>
      </c>
    </row>
    <row r="3011" spans="1:15">
      <c r="A3011" t="s">
        <v>4</v>
      </c>
      <c r="B3011" s="4" t="s">
        <v>5</v>
      </c>
      <c r="C3011" s="4" t="s">
        <v>10</v>
      </c>
    </row>
    <row r="3012" spans="1:15">
      <c r="A3012" t="n">
        <v>28191</v>
      </c>
      <c r="B3012" s="25" t="n">
        <v>16</v>
      </c>
      <c r="C3012" s="7" t="n">
        <v>1500</v>
      </c>
    </row>
    <row r="3013" spans="1:15">
      <c r="A3013" t="s">
        <v>4</v>
      </c>
      <c r="B3013" s="4" t="s">
        <v>5</v>
      </c>
      <c r="C3013" s="4" t="s">
        <v>14</v>
      </c>
      <c r="D3013" s="4" t="s">
        <v>14</v>
      </c>
      <c r="E3013" s="4" t="s">
        <v>14</v>
      </c>
      <c r="F3013" s="4" t="s">
        <v>14</v>
      </c>
    </row>
    <row r="3014" spans="1:15">
      <c r="A3014" t="n">
        <v>28194</v>
      </c>
      <c r="B3014" s="13" t="n">
        <v>14</v>
      </c>
      <c r="C3014" s="7" t="n">
        <v>0</v>
      </c>
      <c r="D3014" s="7" t="n">
        <v>64</v>
      </c>
      <c r="E3014" s="7" t="n">
        <v>0</v>
      </c>
      <c r="F3014" s="7" t="n">
        <v>0</v>
      </c>
    </row>
    <row r="3015" spans="1:15">
      <c r="A3015" t="s">
        <v>4</v>
      </c>
      <c r="B3015" s="4" t="s">
        <v>5</v>
      </c>
      <c r="C3015" s="4" t="s">
        <v>14</v>
      </c>
      <c r="D3015" s="4" t="s">
        <v>6</v>
      </c>
      <c r="E3015" s="4" t="s">
        <v>10</v>
      </c>
    </row>
    <row r="3016" spans="1:15">
      <c r="A3016" t="n">
        <v>28199</v>
      </c>
      <c r="B3016" s="70" t="n">
        <v>94</v>
      </c>
      <c r="C3016" s="7" t="n">
        <v>0</v>
      </c>
      <c r="D3016" s="7" t="s">
        <v>320</v>
      </c>
      <c r="E3016" s="7" t="n">
        <v>16</v>
      </c>
    </row>
    <row r="3017" spans="1:15">
      <c r="A3017" t="s">
        <v>4</v>
      </c>
      <c r="B3017" s="4" t="s">
        <v>5</v>
      </c>
      <c r="C3017" s="4" t="s">
        <v>14</v>
      </c>
      <c r="D3017" s="4" t="s">
        <v>6</v>
      </c>
      <c r="E3017" s="4" t="s">
        <v>10</v>
      </c>
    </row>
    <row r="3018" spans="1:15">
      <c r="A3018" t="n">
        <v>28210</v>
      </c>
      <c r="B3018" s="70" t="n">
        <v>94</v>
      </c>
      <c r="C3018" s="7" t="n">
        <v>0</v>
      </c>
      <c r="D3018" s="7" t="s">
        <v>320</v>
      </c>
      <c r="E3018" s="7" t="n">
        <v>512</v>
      </c>
    </row>
    <row r="3019" spans="1:15">
      <c r="A3019" t="s">
        <v>4</v>
      </c>
      <c r="B3019" s="4" t="s">
        <v>5</v>
      </c>
      <c r="C3019" s="4" t="s">
        <v>6</v>
      </c>
      <c r="D3019" s="4" t="s">
        <v>6</v>
      </c>
    </row>
    <row r="3020" spans="1:15">
      <c r="A3020" t="n">
        <v>28221</v>
      </c>
      <c r="B3020" s="56" t="n">
        <v>70</v>
      </c>
      <c r="C3020" s="7" t="s">
        <v>320</v>
      </c>
      <c r="D3020" s="7" t="s">
        <v>261</v>
      </c>
    </row>
    <row r="3021" spans="1:15">
      <c r="A3021" t="s">
        <v>4</v>
      </c>
      <c r="B3021" s="4" t="s">
        <v>5</v>
      </c>
      <c r="C3021" s="4" t="s">
        <v>9</v>
      </c>
    </row>
    <row r="3022" spans="1:15">
      <c r="A3022" t="n">
        <v>28235</v>
      </c>
      <c r="B3022" s="52" t="n">
        <v>15</v>
      </c>
      <c r="C3022" s="7" t="n">
        <v>16384</v>
      </c>
    </row>
    <row r="3023" spans="1:15">
      <c r="A3023" t="s">
        <v>4</v>
      </c>
      <c r="B3023" s="4" t="s">
        <v>5</v>
      </c>
      <c r="C3023" s="4" t="s">
        <v>14</v>
      </c>
      <c r="D3023" s="4" t="s">
        <v>10</v>
      </c>
      <c r="E3023" s="4" t="s">
        <v>20</v>
      </c>
      <c r="F3023" s="4" t="s">
        <v>10</v>
      </c>
      <c r="G3023" s="4" t="s">
        <v>9</v>
      </c>
      <c r="H3023" s="4" t="s">
        <v>9</v>
      </c>
      <c r="I3023" s="4" t="s">
        <v>10</v>
      </c>
      <c r="J3023" s="4" t="s">
        <v>10</v>
      </c>
      <c r="K3023" s="4" t="s">
        <v>9</v>
      </c>
      <c r="L3023" s="4" t="s">
        <v>9</v>
      </c>
      <c r="M3023" s="4" t="s">
        <v>9</v>
      </c>
      <c r="N3023" s="4" t="s">
        <v>9</v>
      </c>
      <c r="O3023" s="4" t="s">
        <v>6</v>
      </c>
    </row>
    <row r="3024" spans="1:15">
      <c r="A3024" t="n">
        <v>28240</v>
      </c>
      <c r="B3024" s="26" t="n">
        <v>50</v>
      </c>
      <c r="C3024" s="7" t="n">
        <v>0</v>
      </c>
      <c r="D3024" s="7" t="n">
        <v>13211</v>
      </c>
      <c r="E3024" s="7" t="n">
        <v>1</v>
      </c>
      <c r="F3024" s="7" t="n">
        <v>50</v>
      </c>
      <c r="G3024" s="7" t="n">
        <v>0</v>
      </c>
      <c r="H3024" s="7" t="n">
        <v>0</v>
      </c>
      <c r="I3024" s="7" t="n">
        <v>65528</v>
      </c>
      <c r="J3024" s="7" t="n">
        <v>65533</v>
      </c>
      <c r="K3024" s="7" t="n">
        <v>0</v>
      </c>
      <c r="L3024" s="7" t="n">
        <v>0</v>
      </c>
      <c r="M3024" s="7" t="n">
        <v>0</v>
      </c>
      <c r="N3024" s="7" t="n">
        <v>0</v>
      </c>
      <c r="O3024" s="7" t="s">
        <v>13</v>
      </c>
    </row>
    <row r="3025" spans="1:15">
      <c r="A3025" t="s">
        <v>4</v>
      </c>
      <c r="B3025" s="4" t="s">
        <v>5</v>
      </c>
      <c r="C3025" s="4" t="s">
        <v>10</v>
      </c>
    </row>
    <row r="3026" spans="1:15">
      <c r="A3026" t="n">
        <v>28279</v>
      </c>
      <c r="B3026" s="25" t="n">
        <v>16</v>
      </c>
      <c r="C3026" s="7" t="n">
        <v>1000</v>
      </c>
    </row>
    <row r="3027" spans="1:15">
      <c r="A3027" t="s">
        <v>4</v>
      </c>
      <c r="B3027" s="4" t="s">
        <v>5</v>
      </c>
      <c r="C3027" s="4" t="s">
        <v>14</v>
      </c>
      <c r="D3027" s="4" t="s">
        <v>10</v>
      </c>
      <c r="E3027" s="4" t="s">
        <v>10</v>
      </c>
    </row>
    <row r="3028" spans="1:15">
      <c r="A3028" t="n">
        <v>28282</v>
      </c>
      <c r="B3028" s="26" t="n">
        <v>50</v>
      </c>
      <c r="C3028" s="7" t="n">
        <v>1</v>
      </c>
      <c r="D3028" s="7" t="n">
        <v>13211</v>
      </c>
      <c r="E3028" s="7" t="n">
        <v>100</v>
      </c>
    </row>
    <row r="3029" spans="1:15">
      <c r="A3029" t="s">
        <v>4</v>
      </c>
      <c r="B3029" s="4" t="s">
        <v>5</v>
      </c>
      <c r="C3029" s="4" t="s">
        <v>14</v>
      </c>
      <c r="D3029" s="4" t="s">
        <v>20</v>
      </c>
      <c r="E3029" s="4" t="s">
        <v>20</v>
      </c>
      <c r="F3029" s="4" t="s">
        <v>20</v>
      </c>
    </row>
    <row r="3030" spans="1:15">
      <c r="A3030" t="n">
        <v>28288</v>
      </c>
      <c r="B3030" s="59" t="n">
        <v>45</v>
      </c>
      <c r="C3030" s="7" t="n">
        <v>9</v>
      </c>
      <c r="D3030" s="7" t="n">
        <v>0.0199999995529652</v>
      </c>
      <c r="E3030" s="7" t="n">
        <v>0.0199999995529652</v>
      </c>
      <c r="F3030" s="7" t="n">
        <v>0.5</v>
      </c>
    </row>
    <row r="3031" spans="1:15">
      <c r="A3031" t="s">
        <v>4</v>
      </c>
      <c r="B3031" s="4" t="s">
        <v>5</v>
      </c>
      <c r="C3031" s="4" t="s">
        <v>14</v>
      </c>
      <c r="D3031" s="4" t="s">
        <v>10</v>
      </c>
      <c r="E3031" s="4" t="s">
        <v>20</v>
      </c>
      <c r="F3031" s="4" t="s">
        <v>10</v>
      </c>
      <c r="G3031" s="4" t="s">
        <v>9</v>
      </c>
      <c r="H3031" s="4" t="s">
        <v>9</v>
      </c>
      <c r="I3031" s="4" t="s">
        <v>10</v>
      </c>
      <c r="J3031" s="4" t="s">
        <v>10</v>
      </c>
      <c r="K3031" s="4" t="s">
        <v>9</v>
      </c>
      <c r="L3031" s="4" t="s">
        <v>9</v>
      </c>
      <c r="M3031" s="4" t="s">
        <v>9</v>
      </c>
      <c r="N3031" s="4" t="s">
        <v>9</v>
      </c>
      <c r="O3031" s="4" t="s">
        <v>6</v>
      </c>
    </row>
    <row r="3032" spans="1:15">
      <c r="A3032" t="n">
        <v>28302</v>
      </c>
      <c r="B3032" s="26" t="n">
        <v>50</v>
      </c>
      <c r="C3032" s="7" t="n">
        <v>0</v>
      </c>
      <c r="D3032" s="7" t="n">
        <v>4221</v>
      </c>
      <c r="E3032" s="7" t="n">
        <v>0.400000005960464</v>
      </c>
      <c r="F3032" s="7" t="n">
        <v>0</v>
      </c>
      <c r="G3032" s="7" t="n">
        <v>0</v>
      </c>
      <c r="H3032" s="7" t="n">
        <v>0</v>
      </c>
      <c r="I3032" s="7" t="n">
        <v>0</v>
      </c>
      <c r="J3032" s="7" t="n">
        <v>65533</v>
      </c>
      <c r="K3032" s="7" t="n">
        <v>0</v>
      </c>
      <c r="L3032" s="7" t="n">
        <v>0</v>
      </c>
      <c r="M3032" s="7" t="n">
        <v>0</v>
      </c>
      <c r="N3032" s="7" t="n">
        <v>0</v>
      </c>
      <c r="O3032" s="7" t="s">
        <v>13</v>
      </c>
    </row>
    <row r="3033" spans="1:15">
      <c r="A3033" t="s">
        <v>4</v>
      </c>
      <c r="B3033" s="4" t="s">
        <v>5</v>
      </c>
      <c r="C3033" s="4" t="s">
        <v>14</v>
      </c>
      <c r="D3033" s="4" t="s">
        <v>10</v>
      </c>
      <c r="E3033" s="4" t="s">
        <v>20</v>
      </c>
      <c r="F3033" s="4" t="s">
        <v>10</v>
      </c>
      <c r="G3033" s="4" t="s">
        <v>9</v>
      </c>
      <c r="H3033" s="4" t="s">
        <v>9</v>
      </c>
      <c r="I3033" s="4" t="s">
        <v>10</v>
      </c>
      <c r="J3033" s="4" t="s">
        <v>10</v>
      </c>
      <c r="K3033" s="4" t="s">
        <v>9</v>
      </c>
      <c r="L3033" s="4" t="s">
        <v>9</v>
      </c>
      <c r="M3033" s="4" t="s">
        <v>9</v>
      </c>
      <c r="N3033" s="4" t="s">
        <v>9</v>
      </c>
      <c r="O3033" s="4" t="s">
        <v>6</v>
      </c>
    </row>
    <row r="3034" spans="1:15">
      <c r="A3034" t="n">
        <v>28341</v>
      </c>
      <c r="B3034" s="26" t="n">
        <v>50</v>
      </c>
      <c r="C3034" s="7" t="n">
        <v>0</v>
      </c>
      <c r="D3034" s="7" t="n">
        <v>2062</v>
      </c>
      <c r="E3034" s="7" t="n">
        <v>0.600000023841858</v>
      </c>
      <c r="F3034" s="7" t="n">
        <v>0</v>
      </c>
      <c r="G3034" s="7" t="n">
        <v>0</v>
      </c>
      <c r="H3034" s="7" t="n">
        <v>0</v>
      </c>
      <c r="I3034" s="7" t="n">
        <v>0</v>
      </c>
      <c r="J3034" s="7" t="n">
        <v>65533</v>
      </c>
      <c r="K3034" s="7" t="n">
        <v>0</v>
      </c>
      <c r="L3034" s="7" t="n">
        <v>0</v>
      </c>
      <c r="M3034" s="7" t="n">
        <v>0</v>
      </c>
      <c r="N3034" s="7" t="n">
        <v>0</v>
      </c>
      <c r="O3034" s="7" t="s">
        <v>13</v>
      </c>
    </row>
    <row r="3035" spans="1:15">
      <c r="A3035" t="s">
        <v>4</v>
      </c>
      <c r="B3035" s="4" t="s">
        <v>5</v>
      </c>
      <c r="C3035" s="4" t="s">
        <v>14</v>
      </c>
      <c r="D3035" s="4" t="s">
        <v>14</v>
      </c>
      <c r="E3035" s="4" t="s">
        <v>14</v>
      </c>
      <c r="F3035" s="4" t="s">
        <v>14</v>
      </c>
    </row>
    <row r="3036" spans="1:15">
      <c r="A3036" t="n">
        <v>28380</v>
      </c>
      <c r="B3036" s="13" t="n">
        <v>14</v>
      </c>
      <c r="C3036" s="7" t="n">
        <v>0</v>
      </c>
      <c r="D3036" s="7" t="n">
        <v>4</v>
      </c>
      <c r="E3036" s="7" t="n">
        <v>0</v>
      </c>
      <c r="F3036" s="7" t="n">
        <v>0</v>
      </c>
    </row>
    <row r="3037" spans="1:15">
      <c r="A3037" t="s">
        <v>4</v>
      </c>
      <c r="B3037" s="4" t="s">
        <v>5</v>
      </c>
      <c r="C3037" s="4" t="s">
        <v>10</v>
      </c>
    </row>
    <row r="3038" spans="1:15">
      <c r="A3038" t="n">
        <v>28385</v>
      </c>
      <c r="B3038" s="25" t="n">
        <v>16</v>
      </c>
      <c r="C3038" s="7" t="n">
        <v>500</v>
      </c>
    </row>
    <row r="3039" spans="1:15">
      <c r="A3039" t="s">
        <v>4</v>
      </c>
      <c r="B3039" s="4" t="s">
        <v>5</v>
      </c>
      <c r="C3039" s="4" t="s">
        <v>14</v>
      </c>
      <c r="D3039" s="4" t="s">
        <v>10</v>
      </c>
    </row>
    <row r="3040" spans="1:15">
      <c r="A3040" t="n">
        <v>28388</v>
      </c>
      <c r="B3040" s="59" t="n">
        <v>45</v>
      </c>
      <c r="C3040" s="7" t="n">
        <v>7</v>
      </c>
      <c r="D3040" s="7" t="n">
        <v>255</v>
      </c>
    </row>
    <row r="3041" spans="1:15">
      <c r="A3041" t="s">
        <v>4</v>
      </c>
      <c r="B3041" s="4" t="s">
        <v>5</v>
      </c>
      <c r="C3041" s="4" t="s">
        <v>14</v>
      </c>
      <c r="D3041" s="4" t="s">
        <v>10</v>
      </c>
      <c r="E3041" s="4" t="s">
        <v>20</v>
      </c>
    </row>
    <row r="3042" spans="1:15">
      <c r="A3042" t="n">
        <v>28392</v>
      </c>
      <c r="B3042" s="36" t="n">
        <v>58</v>
      </c>
      <c r="C3042" s="7" t="n">
        <v>101</v>
      </c>
      <c r="D3042" s="7" t="n">
        <v>300</v>
      </c>
      <c r="E3042" s="7" t="n">
        <v>1</v>
      </c>
    </row>
    <row r="3043" spans="1:15">
      <c r="A3043" t="s">
        <v>4</v>
      </c>
      <c r="B3043" s="4" t="s">
        <v>5</v>
      </c>
      <c r="C3043" s="4" t="s">
        <v>14</v>
      </c>
      <c r="D3043" s="4" t="s">
        <v>10</v>
      </c>
    </row>
    <row r="3044" spans="1:15">
      <c r="A3044" t="n">
        <v>28400</v>
      </c>
      <c r="B3044" s="36" t="n">
        <v>58</v>
      </c>
      <c r="C3044" s="7" t="n">
        <v>254</v>
      </c>
      <c r="D3044" s="7" t="n">
        <v>0</v>
      </c>
    </row>
    <row r="3045" spans="1:15">
      <c r="A3045" t="s">
        <v>4</v>
      </c>
      <c r="B3045" s="4" t="s">
        <v>5</v>
      </c>
      <c r="C3045" s="4" t="s">
        <v>10</v>
      </c>
      <c r="D3045" s="4" t="s">
        <v>9</v>
      </c>
    </row>
    <row r="3046" spans="1:15">
      <c r="A3046" t="n">
        <v>28404</v>
      </c>
      <c r="B3046" s="64" t="n">
        <v>44</v>
      </c>
      <c r="C3046" s="7" t="n">
        <v>1660</v>
      </c>
      <c r="D3046" s="7" t="n">
        <v>1</v>
      </c>
    </row>
    <row r="3047" spans="1:15">
      <c r="A3047" t="s">
        <v>4</v>
      </c>
      <c r="B3047" s="4" t="s">
        <v>5</v>
      </c>
      <c r="C3047" s="4" t="s">
        <v>10</v>
      </c>
      <c r="D3047" s="4" t="s">
        <v>9</v>
      </c>
    </row>
    <row r="3048" spans="1:15">
      <c r="A3048" t="n">
        <v>28411</v>
      </c>
      <c r="B3048" s="64" t="n">
        <v>44</v>
      </c>
      <c r="C3048" s="7" t="n">
        <v>1661</v>
      </c>
      <c r="D3048" s="7" t="n">
        <v>1</v>
      </c>
    </row>
    <row r="3049" spans="1:15">
      <c r="A3049" t="s">
        <v>4</v>
      </c>
      <c r="B3049" s="4" t="s">
        <v>5</v>
      </c>
      <c r="C3049" s="4" t="s">
        <v>10</v>
      </c>
      <c r="D3049" s="4" t="s">
        <v>9</v>
      </c>
      <c r="E3049" s="4" t="s">
        <v>9</v>
      </c>
      <c r="F3049" s="4" t="s">
        <v>9</v>
      </c>
      <c r="G3049" s="4" t="s">
        <v>9</v>
      </c>
      <c r="H3049" s="4" t="s">
        <v>10</v>
      </c>
      <c r="I3049" s="4" t="s">
        <v>14</v>
      </c>
    </row>
    <row r="3050" spans="1:15">
      <c r="A3050" t="n">
        <v>28418</v>
      </c>
      <c r="B3050" s="71" t="n">
        <v>66</v>
      </c>
      <c r="C3050" s="7" t="n">
        <v>1660</v>
      </c>
      <c r="D3050" s="7" t="n">
        <v>0</v>
      </c>
      <c r="E3050" s="7" t="n">
        <v>0</v>
      </c>
      <c r="F3050" s="7" t="n">
        <v>0</v>
      </c>
      <c r="G3050" s="7" t="n">
        <v>1065353216</v>
      </c>
      <c r="H3050" s="7" t="n">
        <v>0</v>
      </c>
      <c r="I3050" s="7" t="n">
        <v>3</v>
      </c>
    </row>
    <row r="3051" spans="1:15">
      <c r="A3051" t="s">
        <v>4</v>
      </c>
      <c r="B3051" s="4" t="s">
        <v>5</v>
      </c>
      <c r="C3051" s="4" t="s">
        <v>10</v>
      </c>
      <c r="D3051" s="4" t="s">
        <v>9</v>
      </c>
      <c r="E3051" s="4" t="s">
        <v>9</v>
      </c>
      <c r="F3051" s="4" t="s">
        <v>9</v>
      </c>
      <c r="G3051" s="4" t="s">
        <v>9</v>
      </c>
      <c r="H3051" s="4" t="s">
        <v>10</v>
      </c>
      <c r="I3051" s="4" t="s">
        <v>14</v>
      </c>
    </row>
    <row r="3052" spans="1:15">
      <c r="A3052" t="n">
        <v>28440</v>
      </c>
      <c r="B3052" s="71" t="n">
        <v>66</v>
      </c>
      <c r="C3052" s="7" t="n">
        <v>1661</v>
      </c>
      <c r="D3052" s="7" t="n">
        <v>0</v>
      </c>
      <c r="E3052" s="7" t="n">
        <v>0</v>
      </c>
      <c r="F3052" s="7" t="n">
        <v>0</v>
      </c>
      <c r="G3052" s="7" t="n">
        <v>1065353216</v>
      </c>
      <c r="H3052" s="7" t="n">
        <v>0</v>
      </c>
      <c r="I3052" s="7" t="n">
        <v>3</v>
      </c>
    </row>
    <row r="3053" spans="1:15">
      <c r="A3053" t="s">
        <v>4</v>
      </c>
      <c r="B3053" s="4" t="s">
        <v>5</v>
      </c>
      <c r="C3053" s="4" t="s">
        <v>14</v>
      </c>
      <c r="D3053" s="4" t="s">
        <v>14</v>
      </c>
      <c r="E3053" s="4" t="s">
        <v>20</v>
      </c>
      <c r="F3053" s="4" t="s">
        <v>20</v>
      </c>
      <c r="G3053" s="4" t="s">
        <v>20</v>
      </c>
      <c r="H3053" s="4" t="s">
        <v>10</v>
      </c>
    </row>
    <row r="3054" spans="1:15">
      <c r="A3054" t="n">
        <v>28462</v>
      </c>
      <c r="B3054" s="59" t="n">
        <v>45</v>
      </c>
      <c r="C3054" s="7" t="n">
        <v>2</v>
      </c>
      <c r="D3054" s="7" t="n">
        <v>3</v>
      </c>
      <c r="E3054" s="7" t="n">
        <v>-8.55000019073486</v>
      </c>
      <c r="F3054" s="7" t="n">
        <v>3.40000009536743</v>
      </c>
      <c r="G3054" s="7" t="n">
        <v>-38.1500015258789</v>
      </c>
      <c r="H3054" s="7" t="n">
        <v>0</v>
      </c>
    </row>
    <row r="3055" spans="1:15">
      <c r="A3055" t="s">
        <v>4</v>
      </c>
      <c r="B3055" s="4" t="s">
        <v>5</v>
      </c>
      <c r="C3055" s="4" t="s">
        <v>14</v>
      </c>
      <c r="D3055" s="4" t="s">
        <v>14</v>
      </c>
      <c r="E3055" s="4" t="s">
        <v>20</v>
      </c>
      <c r="F3055" s="4" t="s">
        <v>20</v>
      </c>
      <c r="G3055" s="4" t="s">
        <v>20</v>
      </c>
      <c r="H3055" s="4" t="s">
        <v>10</v>
      </c>
      <c r="I3055" s="4" t="s">
        <v>14</v>
      </c>
    </row>
    <row r="3056" spans="1:15">
      <c r="A3056" t="n">
        <v>28479</v>
      </c>
      <c r="B3056" s="59" t="n">
        <v>45</v>
      </c>
      <c r="C3056" s="7" t="n">
        <v>4</v>
      </c>
      <c r="D3056" s="7" t="n">
        <v>3</v>
      </c>
      <c r="E3056" s="7" t="n">
        <v>24.7999992370605</v>
      </c>
      <c r="F3056" s="7" t="n">
        <v>23.6000003814697</v>
      </c>
      <c r="G3056" s="7" t="n">
        <v>0</v>
      </c>
      <c r="H3056" s="7" t="n">
        <v>0</v>
      </c>
      <c r="I3056" s="7" t="n">
        <v>0</v>
      </c>
    </row>
    <row r="3057" spans="1:9">
      <c r="A3057" t="s">
        <v>4</v>
      </c>
      <c r="B3057" s="4" t="s">
        <v>5</v>
      </c>
      <c r="C3057" s="4" t="s">
        <v>14</v>
      </c>
      <c r="D3057" s="4" t="s">
        <v>14</v>
      </c>
      <c r="E3057" s="4" t="s">
        <v>20</v>
      </c>
      <c r="F3057" s="4" t="s">
        <v>10</v>
      </c>
    </row>
    <row r="3058" spans="1:9">
      <c r="A3058" t="n">
        <v>28497</v>
      </c>
      <c r="B3058" s="59" t="n">
        <v>45</v>
      </c>
      <c r="C3058" s="7" t="n">
        <v>5</v>
      </c>
      <c r="D3058" s="7" t="n">
        <v>3</v>
      </c>
      <c r="E3058" s="7" t="n">
        <v>7</v>
      </c>
      <c r="F3058" s="7" t="n">
        <v>0</v>
      </c>
    </row>
    <row r="3059" spans="1:9">
      <c r="A3059" t="s">
        <v>4</v>
      </c>
      <c r="B3059" s="4" t="s">
        <v>5</v>
      </c>
      <c r="C3059" s="4" t="s">
        <v>14</v>
      </c>
      <c r="D3059" s="4" t="s">
        <v>14</v>
      </c>
      <c r="E3059" s="4" t="s">
        <v>20</v>
      </c>
      <c r="F3059" s="4" t="s">
        <v>10</v>
      </c>
    </row>
    <row r="3060" spans="1:9">
      <c r="A3060" t="n">
        <v>28506</v>
      </c>
      <c r="B3060" s="59" t="n">
        <v>45</v>
      </c>
      <c r="C3060" s="7" t="n">
        <v>11</v>
      </c>
      <c r="D3060" s="7" t="n">
        <v>3</v>
      </c>
      <c r="E3060" s="7" t="n">
        <v>38</v>
      </c>
      <c r="F3060" s="7" t="n">
        <v>0</v>
      </c>
    </row>
    <row r="3061" spans="1:9">
      <c r="A3061" t="s">
        <v>4</v>
      </c>
      <c r="B3061" s="4" t="s">
        <v>5</v>
      </c>
      <c r="C3061" s="4" t="s">
        <v>14</v>
      </c>
      <c r="D3061" s="4" t="s">
        <v>14</v>
      </c>
      <c r="E3061" s="4" t="s">
        <v>20</v>
      </c>
      <c r="F3061" s="4" t="s">
        <v>20</v>
      </c>
      <c r="G3061" s="4" t="s">
        <v>20</v>
      </c>
      <c r="H3061" s="4" t="s">
        <v>10</v>
      </c>
    </row>
    <row r="3062" spans="1:9">
      <c r="A3062" t="n">
        <v>28515</v>
      </c>
      <c r="B3062" s="59" t="n">
        <v>45</v>
      </c>
      <c r="C3062" s="7" t="n">
        <v>2</v>
      </c>
      <c r="D3062" s="7" t="n">
        <v>2</v>
      </c>
      <c r="E3062" s="7" t="n">
        <v>-8.10000038146973</v>
      </c>
      <c r="F3062" s="7" t="n">
        <v>2.29999995231628</v>
      </c>
      <c r="G3062" s="7" t="n">
        <v>-26.3999996185303</v>
      </c>
      <c r="H3062" s="7" t="n">
        <v>4000</v>
      </c>
    </row>
    <row r="3063" spans="1:9">
      <c r="A3063" t="s">
        <v>4</v>
      </c>
      <c r="B3063" s="4" t="s">
        <v>5</v>
      </c>
      <c r="C3063" s="4" t="s">
        <v>14</v>
      </c>
      <c r="D3063" s="4" t="s">
        <v>14</v>
      </c>
      <c r="E3063" s="4" t="s">
        <v>20</v>
      </c>
      <c r="F3063" s="4" t="s">
        <v>20</v>
      </c>
      <c r="G3063" s="4" t="s">
        <v>20</v>
      </c>
      <c r="H3063" s="4" t="s">
        <v>10</v>
      </c>
      <c r="I3063" s="4" t="s">
        <v>14</v>
      </c>
    </row>
    <row r="3064" spans="1:9">
      <c r="A3064" t="n">
        <v>28532</v>
      </c>
      <c r="B3064" s="59" t="n">
        <v>45</v>
      </c>
      <c r="C3064" s="7" t="n">
        <v>4</v>
      </c>
      <c r="D3064" s="7" t="n">
        <v>2</v>
      </c>
      <c r="E3064" s="7" t="n">
        <v>354.350006103516</v>
      </c>
      <c r="F3064" s="7" t="n">
        <v>15.6000003814697</v>
      </c>
      <c r="G3064" s="7" t="n">
        <v>6</v>
      </c>
      <c r="H3064" s="7" t="n">
        <v>4000</v>
      </c>
      <c r="I3064" s="7" t="n">
        <v>1</v>
      </c>
    </row>
    <row r="3065" spans="1:9">
      <c r="A3065" t="s">
        <v>4</v>
      </c>
      <c r="B3065" s="4" t="s">
        <v>5</v>
      </c>
      <c r="C3065" s="4" t="s">
        <v>14</v>
      </c>
      <c r="D3065" s="4" t="s">
        <v>14</v>
      </c>
      <c r="E3065" s="4" t="s">
        <v>20</v>
      </c>
      <c r="F3065" s="4" t="s">
        <v>10</v>
      </c>
    </row>
    <row r="3066" spans="1:9">
      <c r="A3066" t="n">
        <v>28550</v>
      </c>
      <c r="B3066" s="59" t="n">
        <v>45</v>
      </c>
      <c r="C3066" s="7" t="n">
        <v>5</v>
      </c>
      <c r="D3066" s="7" t="n">
        <v>2</v>
      </c>
      <c r="E3066" s="7" t="n">
        <v>4.5</v>
      </c>
      <c r="F3066" s="7" t="n">
        <v>4000</v>
      </c>
    </row>
    <row r="3067" spans="1:9">
      <c r="A3067" t="s">
        <v>4</v>
      </c>
      <c r="B3067" s="4" t="s">
        <v>5</v>
      </c>
      <c r="C3067" s="4" t="s">
        <v>10</v>
      </c>
      <c r="D3067" s="4" t="s">
        <v>14</v>
      </c>
      <c r="E3067" s="4" t="s">
        <v>14</v>
      </c>
      <c r="F3067" s="4" t="s">
        <v>6</v>
      </c>
    </row>
    <row r="3068" spans="1:9">
      <c r="A3068" t="n">
        <v>28559</v>
      </c>
      <c r="B3068" s="45" t="n">
        <v>20</v>
      </c>
      <c r="C3068" s="7" t="n">
        <v>1660</v>
      </c>
      <c r="D3068" s="7" t="n">
        <v>3</v>
      </c>
      <c r="E3068" s="7" t="n">
        <v>11</v>
      </c>
      <c r="F3068" s="7" t="s">
        <v>321</v>
      </c>
    </row>
    <row r="3069" spans="1:9">
      <c r="A3069" t="s">
        <v>4</v>
      </c>
      <c r="B3069" s="4" t="s">
        <v>5</v>
      </c>
      <c r="C3069" s="4" t="s">
        <v>10</v>
      </c>
      <c r="D3069" s="4" t="s">
        <v>9</v>
      </c>
      <c r="E3069" s="4" t="s">
        <v>9</v>
      </c>
      <c r="F3069" s="4" t="s">
        <v>9</v>
      </c>
      <c r="G3069" s="4" t="s">
        <v>9</v>
      </c>
      <c r="H3069" s="4" t="s">
        <v>10</v>
      </c>
      <c r="I3069" s="4" t="s">
        <v>14</v>
      </c>
    </row>
    <row r="3070" spans="1:9">
      <c r="A3070" t="n">
        <v>28586</v>
      </c>
      <c r="B3070" s="71" t="n">
        <v>66</v>
      </c>
      <c r="C3070" s="7" t="n">
        <v>1660</v>
      </c>
      <c r="D3070" s="7" t="n">
        <v>1065353216</v>
      </c>
      <c r="E3070" s="7" t="n">
        <v>1065353216</v>
      </c>
      <c r="F3070" s="7" t="n">
        <v>1065353216</v>
      </c>
      <c r="G3070" s="7" t="n">
        <v>1065353216</v>
      </c>
      <c r="H3070" s="7" t="n">
        <v>2000</v>
      </c>
      <c r="I3070" s="7" t="n">
        <v>3</v>
      </c>
    </row>
    <row r="3071" spans="1:9">
      <c r="A3071" t="s">
        <v>4</v>
      </c>
      <c r="B3071" s="4" t="s">
        <v>5</v>
      </c>
      <c r="C3071" s="4" t="s">
        <v>10</v>
      </c>
      <c r="D3071" s="4" t="s">
        <v>20</v>
      </c>
      <c r="E3071" s="4" t="s">
        <v>20</v>
      </c>
      <c r="F3071" s="4" t="s">
        <v>20</v>
      </c>
      <c r="G3071" s="4" t="s">
        <v>20</v>
      </c>
    </row>
    <row r="3072" spans="1:9">
      <c r="A3072" t="n">
        <v>28608</v>
      </c>
      <c r="B3072" s="72" t="n">
        <v>131</v>
      </c>
      <c r="C3072" s="7" t="n">
        <v>1660</v>
      </c>
      <c r="D3072" s="7" t="n">
        <v>0</v>
      </c>
      <c r="E3072" s="7" t="n">
        <v>0</v>
      </c>
      <c r="F3072" s="7" t="n">
        <v>1</v>
      </c>
      <c r="G3072" s="7" t="n">
        <v>0.100000001490116</v>
      </c>
    </row>
    <row r="3073" spans="1:9">
      <c r="A3073" t="s">
        <v>4</v>
      </c>
      <c r="B3073" s="4" t="s">
        <v>5</v>
      </c>
      <c r="C3073" s="4" t="s">
        <v>10</v>
      </c>
      <c r="D3073" s="4" t="s">
        <v>10</v>
      </c>
      <c r="E3073" s="4" t="s">
        <v>20</v>
      </c>
      <c r="F3073" s="4" t="s">
        <v>20</v>
      </c>
      <c r="G3073" s="4" t="s">
        <v>20</v>
      </c>
      <c r="H3073" s="4" t="s">
        <v>20</v>
      </c>
      <c r="I3073" s="4" t="s">
        <v>14</v>
      </c>
      <c r="J3073" s="4" t="s">
        <v>10</v>
      </c>
    </row>
    <row r="3074" spans="1:9">
      <c r="A3074" t="n">
        <v>28627</v>
      </c>
      <c r="B3074" s="61" t="n">
        <v>55</v>
      </c>
      <c r="C3074" s="7" t="n">
        <v>1660</v>
      </c>
      <c r="D3074" s="7" t="n">
        <v>65533</v>
      </c>
      <c r="E3074" s="7" t="n">
        <v>-9.80000019073486</v>
      </c>
      <c r="F3074" s="7" t="n">
        <v>1</v>
      </c>
      <c r="G3074" s="7" t="n">
        <v>-28.4500007629395</v>
      </c>
      <c r="H3074" s="7" t="n">
        <v>7.5</v>
      </c>
      <c r="I3074" s="7" t="n">
        <v>2</v>
      </c>
      <c r="J3074" s="7" t="n">
        <v>0</v>
      </c>
    </row>
    <row r="3075" spans="1:9">
      <c r="A3075" t="s">
        <v>4</v>
      </c>
      <c r="B3075" s="4" t="s">
        <v>5</v>
      </c>
      <c r="C3075" s="4" t="s">
        <v>10</v>
      </c>
    </row>
    <row r="3076" spans="1:9">
      <c r="A3076" t="n">
        <v>28651</v>
      </c>
      <c r="B3076" s="25" t="n">
        <v>16</v>
      </c>
      <c r="C3076" s="7" t="n">
        <v>750</v>
      </c>
    </row>
    <row r="3077" spans="1:9">
      <c r="A3077" t="s">
        <v>4</v>
      </c>
      <c r="B3077" s="4" t="s">
        <v>5</v>
      </c>
      <c r="C3077" s="4" t="s">
        <v>10</v>
      </c>
      <c r="D3077" s="4" t="s">
        <v>9</v>
      </c>
      <c r="E3077" s="4" t="s">
        <v>9</v>
      </c>
      <c r="F3077" s="4" t="s">
        <v>9</v>
      </c>
      <c r="G3077" s="4" t="s">
        <v>9</v>
      </c>
      <c r="H3077" s="4" t="s">
        <v>10</v>
      </c>
      <c r="I3077" s="4" t="s">
        <v>14</v>
      </c>
    </row>
    <row r="3078" spans="1:9">
      <c r="A3078" t="n">
        <v>28654</v>
      </c>
      <c r="B3078" s="71" t="n">
        <v>66</v>
      </c>
      <c r="C3078" s="7" t="n">
        <v>1661</v>
      </c>
      <c r="D3078" s="7" t="n">
        <v>1065353216</v>
      </c>
      <c r="E3078" s="7" t="n">
        <v>1065353216</v>
      </c>
      <c r="F3078" s="7" t="n">
        <v>1065353216</v>
      </c>
      <c r="G3078" s="7" t="n">
        <v>1065353216</v>
      </c>
      <c r="H3078" s="7" t="n">
        <v>2000</v>
      </c>
      <c r="I3078" s="7" t="n">
        <v>3</v>
      </c>
    </row>
    <row r="3079" spans="1:9">
      <c r="A3079" t="s">
        <v>4</v>
      </c>
      <c r="B3079" s="4" t="s">
        <v>5</v>
      </c>
      <c r="C3079" s="4" t="s">
        <v>10</v>
      </c>
      <c r="D3079" s="4" t="s">
        <v>20</v>
      </c>
      <c r="E3079" s="4" t="s">
        <v>20</v>
      </c>
      <c r="F3079" s="4" t="s">
        <v>20</v>
      </c>
      <c r="G3079" s="4" t="s">
        <v>20</v>
      </c>
    </row>
    <row r="3080" spans="1:9">
      <c r="A3080" t="n">
        <v>28676</v>
      </c>
      <c r="B3080" s="72" t="n">
        <v>131</v>
      </c>
      <c r="C3080" s="7" t="n">
        <v>1661</v>
      </c>
      <c r="D3080" s="7" t="n">
        <v>0</v>
      </c>
      <c r="E3080" s="7" t="n">
        <v>0</v>
      </c>
      <c r="F3080" s="7" t="n">
        <v>1</v>
      </c>
      <c r="G3080" s="7" t="n">
        <v>0.100000001490116</v>
      </c>
    </row>
    <row r="3081" spans="1:9">
      <c r="A3081" t="s">
        <v>4</v>
      </c>
      <c r="B3081" s="4" t="s">
        <v>5</v>
      </c>
      <c r="C3081" s="4" t="s">
        <v>10</v>
      </c>
      <c r="D3081" s="4" t="s">
        <v>10</v>
      </c>
      <c r="E3081" s="4" t="s">
        <v>20</v>
      </c>
      <c r="F3081" s="4" t="s">
        <v>20</v>
      </c>
      <c r="G3081" s="4" t="s">
        <v>20</v>
      </c>
      <c r="H3081" s="4" t="s">
        <v>20</v>
      </c>
      <c r="I3081" s="4" t="s">
        <v>14</v>
      </c>
      <c r="J3081" s="4" t="s">
        <v>10</v>
      </c>
    </row>
    <row r="3082" spans="1:9">
      <c r="A3082" t="n">
        <v>28695</v>
      </c>
      <c r="B3082" s="61" t="n">
        <v>55</v>
      </c>
      <c r="C3082" s="7" t="n">
        <v>1661</v>
      </c>
      <c r="D3082" s="7" t="n">
        <v>65533</v>
      </c>
      <c r="E3082" s="7" t="n">
        <v>-7.40000009536743</v>
      </c>
      <c r="F3082" s="7" t="n">
        <v>1</v>
      </c>
      <c r="G3082" s="7" t="n">
        <v>-29.1499996185303</v>
      </c>
      <c r="H3082" s="7" t="n">
        <v>7.5</v>
      </c>
      <c r="I3082" s="7" t="n">
        <v>2</v>
      </c>
      <c r="J3082" s="7" t="n">
        <v>0</v>
      </c>
    </row>
    <row r="3083" spans="1:9">
      <c r="A3083" t="s">
        <v>4</v>
      </c>
      <c r="B3083" s="4" t="s">
        <v>5</v>
      </c>
      <c r="C3083" s="4" t="s">
        <v>10</v>
      </c>
      <c r="D3083" s="4" t="s">
        <v>14</v>
      </c>
    </row>
    <row r="3084" spans="1:9">
      <c r="A3084" t="n">
        <v>28719</v>
      </c>
      <c r="B3084" s="63" t="n">
        <v>56</v>
      </c>
      <c r="C3084" s="7" t="n">
        <v>1660</v>
      </c>
      <c r="D3084" s="7" t="n">
        <v>0</v>
      </c>
    </row>
    <row r="3085" spans="1:9">
      <c r="A3085" t="s">
        <v>4</v>
      </c>
      <c r="B3085" s="4" t="s">
        <v>5</v>
      </c>
      <c r="C3085" s="4" t="s">
        <v>10</v>
      </c>
      <c r="D3085" s="4" t="s">
        <v>14</v>
      </c>
    </row>
    <row r="3086" spans="1:9">
      <c r="A3086" t="n">
        <v>28723</v>
      </c>
      <c r="B3086" s="63" t="n">
        <v>56</v>
      </c>
      <c r="C3086" s="7" t="n">
        <v>1661</v>
      </c>
      <c r="D3086" s="7" t="n">
        <v>0</v>
      </c>
    </row>
    <row r="3087" spans="1:9">
      <c r="A3087" t="s">
        <v>4</v>
      </c>
      <c r="B3087" s="4" t="s">
        <v>5</v>
      </c>
      <c r="C3087" s="4" t="s">
        <v>10</v>
      </c>
      <c r="D3087" s="4" t="s">
        <v>14</v>
      </c>
    </row>
    <row r="3088" spans="1:9">
      <c r="A3088" t="n">
        <v>28727</v>
      </c>
      <c r="B3088" s="73" t="n">
        <v>21</v>
      </c>
      <c r="C3088" s="7" t="n">
        <v>1660</v>
      </c>
      <c r="D3088" s="7" t="n">
        <v>3</v>
      </c>
    </row>
    <row r="3089" spans="1:10">
      <c r="A3089" t="s">
        <v>4</v>
      </c>
      <c r="B3089" s="4" t="s">
        <v>5</v>
      </c>
      <c r="C3089" s="4" t="s">
        <v>14</v>
      </c>
      <c r="D3089" s="4" t="s">
        <v>10</v>
      </c>
    </row>
    <row r="3090" spans="1:10">
      <c r="A3090" t="n">
        <v>28731</v>
      </c>
      <c r="B3090" s="36" t="n">
        <v>58</v>
      </c>
      <c r="C3090" s="7" t="n">
        <v>255</v>
      </c>
      <c r="D3090" s="7" t="n">
        <v>0</v>
      </c>
    </row>
    <row r="3091" spans="1:10">
      <c r="A3091" t="s">
        <v>4</v>
      </c>
      <c r="B3091" s="4" t="s">
        <v>5</v>
      </c>
      <c r="C3091" s="4" t="s">
        <v>14</v>
      </c>
      <c r="D3091" s="4" t="s">
        <v>10</v>
      </c>
    </row>
    <row r="3092" spans="1:10">
      <c r="A3092" t="n">
        <v>28735</v>
      </c>
      <c r="B3092" s="59" t="n">
        <v>45</v>
      </c>
      <c r="C3092" s="7" t="n">
        <v>7</v>
      </c>
      <c r="D3092" s="7" t="n">
        <v>255</v>
      </c>
    </row>
    <row r="3093" spans="1:10">
      <c r="A3093" t="s">
        <v>4</v>
      </c>
      <c r="B3093" s="4" t="s">
        <v>5</v>
      </c>
      <c r="C3093" s="4" t="s">
        <v>10</v>
      </c>
    </row>
    <row r="3094" spans="1:10">
      <c r="A3094" t="n">
        <v>28739</v>
      </c>
      <c r="B3094" s="25" t="n">
        <v>16</v>
      </c>
      <c r="C3094" s="7" t="n">
        <v>1000</v>
      </c>
    </row>
    <row r="3095" spans="1:10">
      <c r="A3095" t="s">
        <v>4</v>
      </c>
      <c r="B3095" s="4" t="s">
        <v>5</v>
      </c>
      <c r="C3095" s="4" t="s">
        <v>14</v>
      </c>
      <c r="D3095" s="4" t="s">
        <v>10</v>
      </c>
      <c r="E3095" s="4" t="s">
        <v>20</v>
      </c>
    </row>
    <row r="3096" spans="1:10">
      <c r="A3096" t="n">
        <v>28742</v>
      </c>
      <c r="B3096" s="36" t="n">
        <v>58</v>
      </c>
      <c r="C3096" s="7" t="n">
        <v>101</v>
      </c>
      <c r="D3096" s="7" t="n">
        <v>300</v>
      </c>
      <c r="E3096" s="7" t="n">
        <v>1</v>
      </c>
    </row>
    <row r="3097" spans="1:10">
      <c r="A3097" t="s">
        <v>4</v>
      </c>
      <c r="B3097" s="4" t="s">
        <v>5</v>
      </c>
      <c r="C3097" s="4" t="s">
        <v>14</v>
      </c>
      <c r="D3097" s="4" t="s">
        <v>10</v>
      </c>
    </row>
    <row r="3098" spans="1:10">
      <c r="A3098" t="n">
        <v>28750</v>
      </c>
      <c r="B3098" s="36" t="n">
        <v>58</v>
      </c>
      <c r="C3098" s="7" t="n">
        <v>254</v>
      </c>
      <c r="D3098" s="7" t="n">
        <v>0</v>
      </c>
    </row>
    <row r="3099" spans="1:10">
      <c r="A3099" t="s">
        <v>4</v>
      </c>
      <c r="B3099" s="4" t="s">
        <v>5</v>
      </c>
      <c r="C3099" s="4" t="s">
        <v>14</v>
      </c>
      <c r="D3099" s="4" t="s">
        <v>10</v>
      </c>
      <c r="E3099" s="4" t="s">
        <v>10</v>
      </c>
      <c r="F3099" s="4" t="s">
        <v>9</v>
      </c>
    </row>
    <row r="3100" spans="1:10">
      <c r="A3100" t="n">
        <v>28754</v>
      </c>
      <c r="B3100" s="69" t="n">
        <v>84</v>
      </c>
      <c r="C3100" s="7" t="n">
        <v>1</v>
      </c>
      <c r="D3100" s="7" t="n">
        <v>0</v>
      </c>
      <c r="E3100" s="7" t="n">
        <v>0</v>
      </c>
      <c r="F3100" s="7" t="n">
        <v>0</v>
      </c>
    </row>
    <row r="3101" spans="1:10">
      <c r="A3101" t="s">
        <v>4</v>
      </c>
      <c r="B3101" s="4" t="s">
        <v>5</v>
      </c>
      <c r="C3101" s="4" t="s">
        <v>10</v>
      </c>
      <c r="D3101" s="4" t="s">
        <v>20</v>
      </c>
      <c r="E3101" s="4" t="s">
        <v>20</v>
      </c>
      <c r="F3101" s="4" t="s">
        <v>20</v>
      </c>
      <c r="G3101" s="4" t="s">
        <v>20</v>
      </c>
    </row>
    <row r="3102" spans="1:10">
      <c r="A3102" t="n">
        <v>28764</v>
      </c>
      <c r="B3102" s="40" t="n">
        <v>46</v>
      </c>
      <c r="C3102" s="7" t="n">
        <v>0</v>
      </c>
      <c r="D3102" s="7" t="n">
        <v>-9.5</v>
      </c>
      <c r="E3102" s="7" t="n">
        <v>1</v>
      </c>
      <c r="F3102" s="7" t="n">
        <v>-22.0499992370605</v>
      </c>
      <c r="G3102" s="7" t="n">
        <v>180</v>
      </c>
    </row>
    <row r="3103" spans="1:10">
      <c r="A3103" t="s">
        <v>4</v>
      </c>
      <c r="B3103" s="4" t="s">
        <v>5</v>
      </c>
      <c r="C3103" s="4" t="s">
        <v>10</v>
      </c>
      <c r="D3103" s="4" t="s">
        <v>20</v>
      </c>
      <c r="E3103" s="4" t="s">
        <v>20</v>
      </c>
      <c r="F3103" s="4" t="s">
        <v>20</v>
      </c>
      <c r="G3103" s="4" t="s">
        <v>20</v>
      </c>
    </row>
    <row r="3104" spans="1:10">
      <c r="A3104" t="n">
        <v>28783</v>
      </c>
      <c r="B3104" s="40" t="n">
        <v>46</v>
      </c>
      <c r="C3104" s="7" t="n">
        <v>2</v>
      </c>
      <c r="D3104" s="7" t="n">
        <v>-10.5500001907349</v>
      </c>
      <c r="E3104" s="7" t="n">
        <v>1</v>
      </c>
      <c r="F3104" s="7" t="n">
        <v>-23.3999996185303</v>
      </c>
      <c r="G3104" s="7" t="n">
        <v>180</v>
      </c>
    </row>
    <row r="3105" spans="1:7">
      <c r="A3105" t="s">
        <v>4</v>
      </c>
      <c r="B3105" s="4" t="s">
        <v>5</v>
      </c>
      <c r="C3105" s="4" t="s">
        <v>10</v>
      </c>
      <c r="D3105" s="4" t="s">
        <v>20</v>
      </c>
      <c r="E3105" s="4" t="s">
        <v>20</v>
      </c>
      <c r="F3105" s="4" t="s">
        <v>20</v>
      </c>
      <c r="G3105" s="4" t="s">
        <v>20</v>
      </c>
    </row>
    <row r="3106" spans="1:7">
      <c r="A3106" t="n">
        <v>28802</v>
      </c>
      <c r="B3106" s="40" t="n">
        <v>46</v>
      </c>
      <c r="C3106" s="7" t="n">
        <v>11</v>
      </c>
      <c r="D3106" s="7" t="n">
        <v>-10.1499996185303</v>
      </c>
      <c r="E3106" s="7" t="n">
        <v>1</v>
      </c>
      <c r="F3106" s="7" t="n">
        <v>-20.6000003814697</v>
      </c>
      <c r="G3106" s="7" t="n">
        <v>180</v>
      </c>
    </row>
    <row r="3107" spans="1:7">
      <c r="A3107" t="s">
        <v>4</v>
      </c>
      <c r="B3107" s="4" t="s">
        <v>5</v>
      </c>
      <c r="C3107" s="4" t="s">
        <v>10</v>
      </c>
      <c r="D3107" s="4" t="s">
        <v>20</v>
      </c>
      <c r="E3107" s="4" t="s">
        <v>20</v>
      </c>
      <c r="F3107" s="4" t="s">
        <v>20</v>
      </c>
      <c r="G3107" s="4" t="s">
        <v>20</v>
      </c>
    </row>
    <row r="3108" spans="1:7">
      <c r="A3108" t="n">
        <v>28821</v>
      </c>
      <c r="B3108" s="40" t="n">
        <v>46</v>
      </c>
      <c r="C3108" s="7" t="n">
        <v>61491</v>
      </c>
      <c r="D3108" s="7" t="n">
        <v>-10.8500003814697</v>
      </c>
      <c r="E3108" s="7" t="n">
        <v>1</v>
      </c>
      <c r="F3108" s="7" t="n">
        <v>-21.7999992370605</v>
      </c>
      <c r="G3108" s="7" t="n">
        <v>180</v>
      </c>
    </row>
    <row r="3109" spans="1:7">
      <c r="A3109" t="s">
        <v>4</v>
      </c>
      <c r="B3109" s="4" t="s">
        <v>5</v>
      </c>
      <c r="C3109" s="4" t="s">
        <v>10</v>
      </c>
      <c r="D3109" s="4" t="s">
        <v>20</v>
      </c>
      <c r="E3109" s="4" t="s">
        <v>20</v>
      </c>
      <c r="F3109" s="4" t="s">
        <v>20</v>
      </c>
      <c r="G3109" s="4" t="s">
        <v>20</v>
      </c>
    </row>
    <row r="3110" spans="1:7">
      <c r="A3110" t="n">
        <v>28840</v>
      </c>
      <c r="B3110" s="40" t="n">
        <v>46</v>
      </c>
      <c r="C3110" s="7" t="n">
        <v>61492</v>
      </c>
      <c r="D3110" s="7" t="n">
        <v>-12.25</v>
      </c>
      <c r="E3110" s="7" t="n">
        <v>1</v>
      </c>
      <c r="F3110" s="7" t="n">
        <v>-20.7999992370605</v>
      </c>
      <c r="G3110" s="7" t="n">
        <v>180</v>
      </c>
    </row>
    <row r="3111" spans="1:7">
      <c r="A3111" t="s">
        <v>4</v>
      </c>
      <c r="B3111" s="4" t="s">
        <v>5</v>
      </c>
      <c r="C3111" s="4" t="s">
        <v>10</v>
      </c>
      <c r="D3111" s="4" t="s">
        <v>20</v>
      </c>
      <c r="E3111" s="4" t="s">
        <v>20</v>
      </c>
      <c r="F3111" s="4" t="s">
        <v>20</v>
      </c>
      <c r="G3111" s="4" t="s">
        <v>20</v>
      </c>
    </row>
    <row r="3112" spans="1:7">
      <c r="A3112" t="n">
        <v>28859</v>
      </c>
      <c r="B3112" s="40" t="n">
        <v>46</v>
      </c>
      <c r="C3112" s="7" t="n">
        <v>61493</v>
      </c>
      <c r="D3112" s="7" t="n">
        <v>-12.6999998092651</v>
      </c>
      <c r="E3112" s="7" t="n">
        <v>1</v>
      </c>
      <c r="F3112" s="7" t="n">
        <v>-22.5499992370605</v>
      </c>
      <c r="G3112" s="7" t="n">
        <v>180</v>
      </c>
    </row>
    <row r="3113" spans="1:7">
      <c r="A3113" t="s">
        <v>4</v>
      </c>
      <c r="B3113" s="4" t="s">
        <v>5</v>
      </c>
      <c r="C3113" s="4" t="s">
        <v>10</v>
      </c>
      <c r="D3113" s="4" t="s">
        <v>20</v>
      </c>
      <c r="E3113" s="4" t="s">
        <v>20</v>
      </c>
      <c r="F3113" s="4" t="s">
        <v>20</v>
      </c>
      <c r="G3113" s="4" t="s">
        <v>20</v>
      </c>
    </row>
    <row r="3114" spans="1:7">
      <c r="A3114" t="n">
        <v>28878</v>
      </c>
      <c r="B3114" s="40" t="n">
        <v>46</v>
      </c>
      <c r="C3114" s="7" t="n">
        <v>1660</v>
      </c>
      <c r="D3114" s="7" t="n">
        <v>-12.5500001907349</v>
      </c>
      <c r="E3114" s="7" t="n">
        <v>1</v>
      </c>
      <c r="F3114" s="7" t="n">
        <v>-29.2099990844727</v>
      </c>
      <c r="G3114" s="7" t="n">
        <v>0</v>
      </c>
    </row>
    <row r="3115" spans="1:7">
      <c r="A3115" t="s">
        <v>4</v>
      </c>
      <c r="B3115" s="4" t="s">
        <v>5</v>
      </c>
      <c r="C3115" s="4" t="s">
        <v>10</v>
      </c>
      <c r="D3115" s="4" t="s">
        <v>20</v>
      </c>
      <c r="E3115" s="4" t="s">
        <v>20</v>
      </c>
      <c r="F3115" s="4" t="s">
        <v>20</v>
      </c>
      <c r="G3115" s="4" t="s">
        <v>20</v>
      </c>
    </row>
    <row r="3116" spans="1:7">
      <c r="A3116" t="n">
        <v>28897</v>
      </c>
      <c r="B3116" s="40" t="n">
        <v>46</v>
      </c>
      <c r="C3116" s="7" t="n">
        <v>1661</v>
      </c>
      <c r="D3116" s="7" t="n">
        <v>-10.3000001907349</v>
      </c>
      <c r="E3116" s="7" t="n">
        <v>1</v>
      </c>
      <c r="F3116" s="7" t="n">
        <v>-29.8799991607666</v>
      </c>
      <c r="G3116" s="7" t="n">
        <v>0</v>
      </c>
    </row>
    <row r="3117" spans="1:7">
      <c r="A3117" t="s">
        <v>4</v>
      </c>
      <c r="B3117" s="4" t="s">
        <v>5</v>
      </c>
      <c r="C3117" s="4" t="s">
        <v>14</v>
      </c>
      <c r="D3117" s="4" t="s">
        <v>14</v>
      </c>
      <c r="E3117" s="4" t="s">
        <v>20</v>
      </c>
      <c r="F3117" s="4" t="s">
        <v>20</v>
      </c>
      <c r="G3117" s="4" t="s">
        <v>20</v>
      </c>
      <c r="H3117" s="4" t="s">
        <v>10</v>
      </c>
    </row>
    <row r="3118" spans="1:7">
      <c r="A3118" t="n">
        <v>28916</v>
      </c>
      <c r="B3118" s="59" t="n">
        <v>45</v>
      </c>
      <c r="C3118" s="7" t="n">
        <v>2</v>
      </c>
      <c r="D3118" s="7" t="n">
        <v>3</v>
      </c>
      <c r="E3118" s="7" t="n">
        <v>-11</v>
      </c>
      <c r="F3118" s="7" t="n">
        <v>1.95000004768372</v>
      </c>
      <c r="G3118" s="7" t="n">
        <v>-23.1000003814697</v>
      </c>
      <c r="H3118" s="7" t="n">
        <v>0</v>
      </c>
    </row>
    <row r="3119" spans="1:7">
      <c r="A3119" t="s">
        <v>4</v>
      </c>
      <c r="B3119" s="4" t="s">
        <v>5</v>
      </c>
      <c r="C3119" s="4" t="s">
        <v>14</v>
      </c>
      <c r="D3119" s="4" t="s">
        <v>14</v>
      </c>
      <c r="E3119" s="4" t="s">
        <v>20</v>
      </c>
      <c r="F3119" s="4" t="s">
        <v>20</v>
      </c>
      <c r="G3119" s="4" t="s">
        <v>20</v>
      </c>
      <c r="H3119" s="4" t="s">
        <v>10</v>
      </c>
      <c r="I3119" s="4" t="s">
        <v>14</v>
      </c>
    </row>
    <row r="3120" spans="1:7">
      <c r="A3120" t="n">
        <v>28933</v>
      </c>
      <c r="B3120" s="59" t="n">
        <v>45</v>
      </c>
      <c r="C3120" s="7" t="n">
        <v>4</v>
      </c>
      <c r="D3120" s="7" t="n">
        <v>3</v>
      </c>
      <c r="E3120" s="7" t="n">
        <v>11.1499996185303</v>
      </c>
      <c r="F3120" s="7" t="n">
        <v>29.2999992370605</v>
      </c>
      <c r="G3120" s="7" t="n">
        <v>6</v>
      </c>
      <c r="H3120" s="7" t="n">
        <v>0</v>
      </c>
      <c r="I3120" s="7" t="n">
        <v>0</v>
      </c>
    </row>
    <row r="3121" spans="1:9">
      <c r="A3121" t="s">
        <v>4</v>
      </c>
      <c r="B3121" s="4" t="s">
        <v>5</v>
      </c>
      <c r="C3121" s="4" t="s">
        <v>14</v>
      </c>
      <c r="D3121" s="4" t="s">
        <v>14</v>
      </c>
      <c r="E3121" s="4" t="s">
        <v>20</v>
      </c>
      <c r="F3121" s="4" t="s">
        <v>10</v>
      </c>
    </row>
    <row r="3122" spans="1:9">
      <c r="A3122" t="n">
        <v>28951</v>
      </c>
      <c r="B3122" s="59" t="n">
        <v>45</v>
      </c>
      <c r="C3122" s="7" t="n">
        <v>5</v>
      </c>
      <c r="D3122" s="7" t="n">
        <v>3</v>
      </c>
      <c r="E3122" s="7" t="n">
        <v>5.5</v>
      </c>
      <c r="F3122" s="7" t="n">
        <v>0</v>
      </c>
    </row>
    <row r="3123" spans="1:9">
      <c r="A3123" t="s">
        <v>4</v>
      </c>
      <c r="B3123" s="4" t="s">
        <v>5</v>
      </c>
      <c r="C3123" s="4" t="s">
        <v>14</v>
      </c>
      <c r="D3123" s="4" t="s">
        <v>14</v>
      </c>
      <c r="E3123" s="4" t="s">
        <v>20</v>
      </c>
      <c r="F3123" s="4" t="s">
        <v>10</v>
      </c>
    </row>
    <row r="3124" spans="1:9">
      <c r="A3124" t="n">
        <v>28960</v>
      </c>
      <c r="B3124" s="59" t="n">
        <v>45</v>
      </c>
      <c r="C3124" s="7" t="n">
        <v>11</v>
      </c>
      <c r="D3124" s="7" t="n">
        <v>3</v>
      </c>
      <c r="E3124" s="7" t="n">
        <v>38</v>
      </c>
      <c r="F3124" s="7" t="n">
        <v>0</v>
      </c>
    </row>
    <row r="3125" spans="1:9">
      <c r="A3125" t="s">
        <v>4</v>
      </c>
      <c r="B3125" s="4" t="s">
        <v>5</v>
      </c>
      <c r="C3125" s="4" t="s">
        <v>14</v>
      </c>
      <c r="D3125" s="4" t="s">
        <v>14</v>
      </c>
      <c r="E3125" s="4" t="s">
        <v>20</v>
      </c>
      <c r="F3125" s="4" t="s">
        <v>20</v>
      </c>
      <c r="G3125" s="4" t="s">
        <v>20</v>
      </c>
      <c r="H3125" s="4" t="s">
        <v>10</v>
      </c>
    </row>
    <row r="3126" spans="1:9">
      <c r="A3126" t="n">
        <v>28969</v>
      </c>
      <c r="B3126" s="59" t="n">
        <v>45</v>
      </c>
      <c r="C3126" s="7" t="n">
        <v>2</v>
      </c>
      <c r="D3126" s="7" t="n">
        <v>3</v>
      </c>
      <c r="E3126" s="7" t="n">
        <v>-11.1899995803833</v>
      </c>
      <c r="F3126" s="7" t="n">
        <v>1.95000004768372</v>
      </c>
      <c r="G3126" s="7" t="n">
        <v>-23.1599998474121</v>
      </c>
      <c r="H3126" s="7" t="n">
        <v>3000</v>
      </c>
    </row>
    <row r="3127" spans="1:9">
      <c r="A3127" t="s">
        <v>4</v>
      </c>
      <c r="B3127" s="4" t="s">
        <v>5</v>
      </c>
      <c r="C3127" s="4" t="s">
        <v>14</v>
      </c>
      <c r="D3127" s="4" t="s">
        <v>14</v>
      </c>
      <c r="E3127" s="4" t="s">
        <v>20</v>
      </c>
      <c r="F3127" s="4" t="s">
        <v>20</v>
      </c>
      <c r="G3127" s="4" t="s">
        <v>20</v>
      </c>
      <c r="H3127" s="4" t="s">
        <v>10</v>
      </c>
      <c r="I3127" s="4" t="s">
        <v>14</v>
      </c>
    </row>
    <row r="3128" spans="1:9">
      <c r="A3128" t="n">
        <v>28986</v>
      </c>
      <c r="B3128" s="59" t="n">
        <v>45</v>
      </c>
      <c r="C3128" s="7" t="n">
        <v>4</v>
      </c>
      <c r="D3128" s="7" t="n">
        <v>3</v>
      </c>
      <c r="E3128" s="7" t="n">
        <v>11.1499996185303</v>
      </c>
      <c r="F3128" s="7" t="n">
        <v>22.3899993896484</v>
      </c>
      <c r="G3128" s="7" t="n">
        <v>6</v>
      </c>
      <c r="H3128" s="7" t="n">
        <v>3000</v>
      </c>
      <c r="I3128" s="7" t="n">
        <v>1</v>
      </c>
    </row>
    <row r="3129" spans="1:9">
      <c r="A3129" t="s">
        <v>4</v>
      </c>
      <c r="B3129" s="4" t="s">
        <v>5</v>
      </c>
      <c r="C3129" s="4" t="s">
        <v>9</v>
      </c>
    </row>
    <row r="3130" spans="1:9">
      <c r="A3130" t="n">
        <v>29004</v>
      </c>
      <c r="B3130" s="52" t="n">
        <v>15</v>
      </c>
      <c r="C3130" s="7" t="n">
        <v>1024</v>
      </c>
    </row>
    <row r="3131" spans="1:9">
      <c r="A3131" t="s">
        <v>4</v>
      </c>
      <c r="B3131" s="4" t="s">
        <v>5</v>
      </c>
      <c r="C3131" s="4" t="s">
        <v>14</v>
      </c>
      <c r="D3131" s="4" t="s">
        <v>10</v>
      </c>
    </row>
    <row r="3132" spans="1:9">
      <c r="A3132" t="n">
        <v>29009</v>
      </c>
      <c r="B3132" s="36" t="n">
        <v>58</v>
      </c>
      <c r="C3132" s="7" t="n">
        <v>255</v>
      </c>
      <c r="D3132" s="7" t="n">
        <v>0</v>
      </c>
    </row>
    <row r="3133" spans="1:9">
      <c r="A3133" t="s">
        <v>4</v>
      </c>
      <c r="B3133" s="4" t="s">
        <v>5</v>
      </c>
      <c r="C3133" s="4" t="s">
        <v>14</v>
      </c>
      <c r="D3133" s="4" t="s">
        <v>10</v>
      </c>
      <c r="E3133" s="4" t="s">
        <v>6</v>
      </c>
    </row>
    <row r="3134" spans="1:9">
      <c r="A3134" t="n">
        <v>29013</v>
      </c>
      <c r="B3134" s="33" t="n">
        <v>51</v>
      </c>
      <c r="C3134" s="7" t="n">
        <v>4</v>
      </c>
      <c r="D3134" s="7" t="n">
        <v>2</v>
      </c>
      <c r="E3134" s="7" t="s">
        <v>322</v>
      </c>
    </row>
    <row r="3135" spans="1:9">
      <c r="A3135" t="s">
        <v>4</v>
      </c>
      <c r="B3135" s="4" t="s">
        <v>5</v>
      </c>
      <c r="C3135" s="4" t="s">
        <v>10</v>
      </c>
    </row>
    <row r="3136" spans="1:9">
      <c r="A3136" t="n">
        <v>29027</v>
      </c>
      <c r="B3136" s="25" t="n">
        <v>16</v>
      </c>
      <c r="C3136" s="7" t="n">
        <v>0</v>
      </c>
    </row>
    <row r="3137" spans="1:9">
      <c r="A3137" t="s">
        <v>4</v>
      </c>
      <c r="B3137" s="4" t="s">
        <v>5</v>
      </c>
      <c r="C3137" s="4" t="s">
        <v>10</v>
      </c>
      <c r="D3137" s="4" t="s">
        <v>14</v>
      </c>
      <c r="E3137" s="4" t="s">
        <v>9</v>
      </c>
      <c r="F3137" s="4" t="s">
        <v>39</v>
      </c>
      <c r="G3137" s="4" t="s">
        <v>14</v>
      </c>
      <c r="H3137" s="4" t="s">
        <v>14</v>
      </c>
    </row>
    <row r="3138" spans="1:9">
      <c r="A3138" t="n">
        <v>29030</v>
      </c>
      <c r="B3138" s="34" t="n">
        <v>26</v>
      </c>
      <c r="C3138" s="7" t="n">
        <v>2</v>
      </c>
      <c r="D3138" s="7" t="n">
        <v>17</v>
      </c>
      <c r="E3138" s="7" t="n">
        <v>6408</v>
      </c>
      <c r="F3138" s="7" t="s">
        <v>323</v>
      </c>
      <c r="G3138" s="7" t="n">
        <v>2</v>
      </c>
      <c r="H3138" s="7" t="n">
        <v>0</v>
      </c>
    </row>
    <row r="3139" spans="1:9">
      <c r="A3139" t="s">
        <v>4</v>
      </c>
      <c r="B3139" s="4" t="s">
        <v>5</v>
      </c>
    </row>
    <row r="3140" spans="1:9">
      <c r="A3140" t="n">
        <v>29055</v>
      </c>
      <c r="B3140" s="29" t="n">
        <v>28</v>
      </c>
    </row>
    <row r="3141" spans="1:9">
      <c r="A3141" t="s">
        <v>4</v>
      </c>
      <c r="B3141" s="4" t="s">
        <v>5</v>
      </c>
      <c r="C3141" s="4" t="s">
        <v>14</v>
      </c>
      <c r="D3141" s="4" t="s">
        <v>10</v>
      </c>
      <c r="E3141" s="4" t="s">
        <v>6</v>
      </c>
    </row>
    <row r="3142" spans="1:9">
      <c r="A3142" t="n">
        <v>29056</v>
      </c>
      <c r="B3142" s="33" t="n">
        <v>51</v>
      </c>
      <c r="C3142" s="7" t="n">
        <v>4</v>
      </c>
      <c r="D3142" s="7" t="n">
        <v>11</v>
      </c>
      <c r="E3142" s="7" t="s">
        <v>220</v>
      </c>
    </row>
    <row r="3143" spans="1:9">
      <c r="A3143" t="s">
        <v>4</v>
      </c>
      <c r="B3143" s="4" t="s">
        <v>5</v>
      </c>
      <c r="C3143" s="4" t="s">
        <v>10</v>
      </c>
    </row>
    <row r="3144" spans="1:9">
      <c r="A3144" t="n">
        <v>29069</v>
      </c>
      <c r="B3144" s="25" t="n">
        <v>16</v>
      </c>
      <c r="C3144" s="7" t="n">
        <v>0</v>
      </c>
    </row>
    <row r="3145" spans="1:9">
      <c r="A3145" t="s">
        <v>4</v>
      </c>
      <c r="B3145" s="4" t="s">
        <v>5</v>
      </c>
      <c r="C3145" s="4" t="s">
        <v>10</v>
      </c>
      <c r="D3145" s="4" t="s">
        <v>14</v>
      </c>
      <c r="E3145" s="4" t="s">
        <v>9</v>
      </c>
      <c r="F3145" s="4" t="s">
        <v>39</v>
      </c>
      <c r="G3145" s="4" t="s">
        <v>14</v>
      </c>
      <c r="H3145" s="4" t="s">
        <v>14</v>
      </c>
    </row>
    <row r="3146" spans="1:9">
      <c r="A3146" t="n">
        <v>29072</v>
      </c>
      <c r="B3146" s="34" t="n">
        <v>26</v>
      </c>
      <c r="C3146" s="7" t="n">
        <v>11</v>
      </c>
      <c r="D3146" s="7" t="n">
        <v>17</v>
      </c>
      <c r="E3146" s="7" t="n">
        <v>10339</v>
      </c>
      <c r="F3146" s="7" t="s">
        <v>324</v>
      </c>
      <c r="G3146" s="7" t="n">
        <v>2</v>
      </c>
      <c r="H3146" s="7" t="n">
        <v>0</v>
      </c>
    </row>
    <row r="3147" spans="1:9">
      <c r="A3147" t="s">
        <v>4</v>
      </c>
      <c r="B3147" s="4" t="s">
        <v>5</v>
      </c>
    </row>
    <row r="3148" spans="1:9">
      <c r="A3148" t="n">
        <v>29107</v>
      </c>
      <c r="B3148" s="29" t="n">
        <v>28</v>
      </c>
    </row>
    <row r="3149" spans="1:9">
      <c r="A3149" t="s">
        <v>4</v>
      </c>
      <c r="B3149" s="4" t="s">
        <v>5</v>
      </c>
      <c r="C3149" s="4" t="s">
        <v>10</v>
      </c>
      <c r="D3149" s="4" t="s">
        <v>14</v>
      </c>
    </row>
    <row r="3150" spans="1:9">
      <c r="A3150" t="n">
        <v>29108</v>
      </c>
      <c r="B3150" s="35" t="n">
        <v>89</v>
      </c>
      <c r="C3150" s="7" t="n">
        <v>65533</v>
      </c>
      <c r="D3150" s="7" t="n">
        <v>1</v>
      </c>
    </row>
    <row r="3151" spans="1:9">
      <c r="A3151" t="s">
        <v>4</v>
      </c>
      <c r="B3151" s="4" t="s">
        <v>5</v>
      </c>
      <c r="C3151" s="4" t="s">
        <v>14</v>
      </c>
      <c r="D3151" s="4" t="s">
        <v>10</v>
      </c>
      <c r="E3151" s="4" t="s">
        <v>20</v>
      </c>
    </row>
    <row r="3152" spans="1:9">
      <c r="A3152" t="n">
        <v>29112</v>
      </c>
      <c r="B3152" s="36" t="n">
        <v>58</v>
      </c>
      <c r="C3152" s="7" t="n">
        <v>101</v>
      </c>
      <c r="D3152" s="7" t="n">
        <v>300</v>
      </c>
      <c r="E3152" s="7" t="n">
        <v>1</v>
      </c>
    </row>
    <row r="3153" spans="1:8">
      <c r="A3153" t="s">
        <v>4</v>
      </c>
      <c r="B3153" s="4" t="s">
        <v>5</v>
      </c>
      <c r="C3153" s="4" t="s">
        <v>14</v>
      </c>
      <c r="D3153" s="4" t="s">
        <v>10</v>
      </c>
    </row>
    <row r="3154" spans="1:8">
      <c r="A3154" t="n">
        <v>29120</v>
      </c>
      <c r="B3154" s="36" t="n">
        <v>58</v>
      </c>
      <c r="C3154" s="7" t="n">
        <v>254</v>
      </c>
      <c r="D3154" s="7" t="n">
        <v>0</v>
      </c>
    </row>
    <row r="3155" spans="1:8">
      <c r="A3155" t="s">
        <v>4</v>
      </c>
      <c r="B3155" s="4" t="s">
        <v>5</v>
      </c>
      <c r="C3155" s="4" t="s">
        <v>14</v>
      </c>
      <c r="D3155" s="4" t="s">
        <v>14</v>
      </c>
      <c r="E3155" s="4" t="s">
        <v>20</v>
      </c>
      <c r="F3155" s="4" t="s">
        <v>20</v>
      </c>
      <c r="G3155" s="4" t="s">
        <v>20</v>
      </c>
      <c r="H3155" s="4" t="s">
        <v>10</v>
      </c>
    </row>
    <row r="3156" spans="1:8">
      <c r="A3156" t="n">
        <v>29124</v>
      </c>
      <c r="B3156" s="59" t="n">
        <v>45</v>
      </c>
      <c r="C3156" s="7" t="n">
        <v>2</v>
      </c>
      <c r="D3156" s="7" t="n">
        <v>3</v>
      </c>
      <c r="E3156" s="7" t="n">
        <v>-8.52000045776367</v>
      </c>
      <c r="F3156" s="7" t="n">
        <v>2.20000004768372</v>
      </c>
      <c r="G3156" s="7" t="n">
        <v>-22.2700004577637</v>
      </c>
      <c r="H3156" s="7" t="n">
        <v>0</v>
      </c>
    </row>
    <row r="3157" spans="1:8">
      <c r="A3157" t="s">
        <v>4</v>
      </c>
      <c r="B3157" s="4" t="s">
        <v>5</v>
      </c>
      <c r="C3157" s="4" t="s">
        <v>14</v>
      </c>
      <c r="D3157" s="4" t="s">
        <v>14</v>
      </c>
      <c r="E3157" s="4" t="s">
        <v>20</v>
      </c>
      <c r="F3157" s="4" t="s">
        <v>20</v>
      </c>
      <c r="G3157" s="4" t="s">
        <v>20</v>
      </c>
      <c r="H3157" s="4" t="s">
        <v>10</v>
      </c>
      <c r="I3157" s="4" t="s">
        <v>14</v>
      </c>
    </row>
    <row r="3158" spans="1:8">
      <c r="A3158" t="n">
        <v>29141</v>
      </c>
      <c r="B3158" s="59" t="n">
        <v>45</v>
      </c>
      <c r="C3158" s="7" t="n">
        <v>4</v>
      </c>
      <c r="D3158" s="7" t="n">
        <v>3</v>
      </c>
      <c r="E3158" s="7" t="n">
        <v>5.21000003814697</v>
      </c>
      <c r="F3158" s="7" t="n">
        <v>234.399993896484</v>
      </c>
      <c r="G3158" s="7" t="n">
        <v>6</v>
      </c>
      <c r="H3158" s="7" t="n">
        <v>0</v>
      </c>
      <c r="I3158" s="7" t="n">
        <v>0</v>
      </c>
    </row>
    <row r="3159" spans="1:8">
      <c r="A3159" t="s">
        <v>4</v>
      </c>
      <c r="B3159" s="4" t="s">
        <v>5</v>
      </c>
      <c r="C3159" s="4" t="s">
        <v>14</v>
      </c>
      <c r="D3159" s="4" t="s">
        <v>14</v>
      </c>
      <c r="E3159" s="4" t="s">
        <v>20</v>
      </c>
      <c r="F3159" s="4" t="s">
        <v>10</v>
      </c>
    </row>
    <row r="3160" spans="1:8">
      <c r="A3160" t="n">
        <v>29159</v>
      </c>
      <c r="B3160" s="59" t="n">
        <v>45</v>
      </c>
      <c r="C3160" s="7" t="n">
        <v>5</v>
      </c>
      <c r="D3160" s="7" t="n">
        <v>3</v>
      </c>
      <c r="E3160" s="7" t="n">
        <v>2.40000009536743</v>
      </c>
      <c r="F3160" s="7" t="n">
        <v>0</v>
      </c>
    </row>
    <row r="3161" spans="1:8">
      <c r="A3161" t="s">
        <v>4</v>
      </c>
      <c r="B3161" s="4" t="s">
        <v>5</v>
      </c>
      <c r="C3161" s="4" t="s">
        <v>14</v>
      </c>
      <c r="D3161" s="4" t="s">
        <v>14</v>
      </c>
      <c r="E3161" s="4" t="s">
        <v>20</v>
      </c>
      <c r="F3161" s="4" t="s">
        <v>10</v>
      </c>
    </row>
    <row r="3162" spans="1:8">
      <c r="A3162" t="n">
        <v>29168</v>
      </c>
      <c r="B3162" s="59" t="n">
        <v>45</v>
      </c>
      <c r="C3162" s="7" t="n">
        <v>11</v>
      </c>
      <c r="D3162" s="7" t="n">
        <v>3</v>
      </c>
      <c r="E3162" s="7" t="n">
        <v>38</v>
      </c>
      <c r="F3162" s="7" t="n">
        <v>0</v>
      </c>
    </row>
    <row r="3163" spans="1:8">
      <c r="A3163" t="s">
        <v>4</v>
      </c>
      <c r="B3163" s="4" t="s">
        <v>5</v>
      </c>
      <c r="C3163" s="4" t="s">
        <v>14</v>
      </c>
      <c r="D3163" s="4" t="s">
        <v>14</v>
      </c>
      <c r="E3163" s="4" t="s">
        <v>20</v>
      </c>
      <c r="F3163" s="4" t="s">
        <v>10</v>
      </c>
    </row>
    <row r="3164" spans="1:8">
      <c r="A3164" t="n">
        <v>29177</v>
      </c>
      <c r="B3164" s="59" t="n">
        <v>45</v>
      </c>
      <c r="C3164" s="7" t="n">
        <v>5</v>
      </c>
      <c r="D3164" s="7" t="n">
        <v>3</v>
      </c>
      <c r="E3164" s="7" t="n">
        <v>2.09999990463257</v>
      </c>
      <c r="F3164" s="7" t="n">
        <v>2000</v>
      </c>
    </row>
    <row r="3165" spans="1:8">
      <c r="A3165" t="s">
        <v>4</v>
      </c>
      <c r="B3165" s="4" t="s">
        <v>5</v>
      </c>
      <c r="C3165" s="4" t="s">
        <v>14</v>
      </c>
      <c r="D3165" s="4" t="s">
        <v>10</v>
      </c>
      <c r="E3165" s="4" t="s">
        <v>6</v>
      </c>
      <c r="F3165" s="4" t="s">
        <v>6</v>
      </c>
      <c r="G3165" s="4" t="s">
        <v>6</v>
      </c>
      <c r="H3165" s="4" t="s">
        <v>6</v>
      </c>
    </row>
    <row r="3166" spans="1:8">
      <c r="A3166" t="n">
        <v>29186</v>
      </c>
      <c r="B3166" s="33" t="n">
        <v>51</v>
      </c>
      <c r="C3166" s="7" t="n">
        <v>3</v>
      </c>
      <c r="D3166" s="7" t="n">
        <v>0</v>
      </c>
      <c r="E3166" s="7" t="s">
        <v>325</v>
      </c>
      <c r="F3166" s="7" t="s">
        <v>326</v>
      </c>
      <c r="G3166" s="7" t="s">
        <v>55</v>
      </c>
      <c r="H3166" s="7" t="s">
        <v>56</v>
      </c>
    </row>
    <row r="3167" spans="1:8">
      <c r="A3167" t="s">
        <v>4</v>
      </c>
      <c r="B3167" s="4" t="s">
        <v>5</v>
      </c>
      <c r="C3167" s="4" t="s">
        <v>14</v>
      </c>
      <c r="D3167" s="4" t="s">
        <v>10</v>
      </c>
    </row>
    <row r="3168" spans="1:8">
      <c r="A3168" t="n">
        <v>29199</v>
      </c>
      <c r="B3168" s="36" t="n">
        <v>58</v>
      </c>
      <c r="C3168" s="7" t="n">
        <v>255</v>
      </c>
      <c r="D3168" s="7" t="n">
        <v>0</v>
      </c>
    </row>
    <row r="3169" spans="1:9">
      <c r="A3169" t="s">
        <v>4</v>
      </c>
      <c r="B3169" s="4" t="s">
        <v>5</v>
      </c>
      <c r="C3169" s="4" t="s">
        <v>10</v>
      </c>
      <c r="D3169" s="4" t="s">
        <v>20</v>
      </c>
      <c r="E3169" s="4" t="s">
        <v>20</v>
      </c>
      <c r="F3169" s="4" t="s">
        <v>20</v>
      </c>
      <c r="G3169" s="4" t="s">
        <v>10</v>
      </c>
      <c r="H3169" s="4" t="s">
        <v>10</v>
      </c>
    </row>
    <row r="3170" spans="1:9">
      <c r="A3170" t="n">
        <v>29203</v>
      </c>
      <c r="B3170" s="68" t="n">
        <v>60</v>
      </c>
      <c r="C3170" s="7" t="n">
        <v>0</v>
      </c>
      <c r="D3170" s="7" t="n">
        <v>-20</v>
      </c>
      <c r="E3170" s="7" t="n">
        <v>0</v>
      </c>
      <c r="F3170" s="7" t="n">
        <v>0</v>
      </c>
      <c r="G3170" s="7" t="n">
        <v>500</v>
      </c>
      <c r="H3170" s="7" t="n">
        <v>0</v>
      </c>
    </row>
    <row r="3171" spans="1:9">
      <c r="A3171" t="s">
        <v>4</v>
      </c>
      <c r="B3171" s="4" t="s">
        <v>5</v>
      </c>
      <c r="C3171" s="4" t="s">
        <v>10</v>
      </c>
    </row>
    <row r="3172" spans="1:9">
      <c r="A3172" t="n">
        <v>29222</v>
      </c>
      <c r="B3172" s="25" t="n">
        <v>16</v>
      </c>
      <c r="C3172" s="7" t="n">
        <v>300</v>
      </c>
    </row>
    <row r="3173" spans="1:9">
      <c r="A3173" t="s">
        <v>4</v>
      </c>
      <c r="B3173" s="4" t="s">
        <v>5</v>
      </c>
      <c r="C3173" s="4" t="s">
        <v>14</v>
      </c>
      <c r="D3173" s="4" t="s">
        <v>20</v>
      </c>
      <c r="E3173" s="4" t="s">
        <v>20</v>
      </c>
      <c r="F3173" s="4" t="s">
        <v>20</v>
      </c>
    </row>
    <row r="3174" spans="1:9">
      <c r="A3174" t="n">
        <v>29225</v>
      </c>
      <c r="B3174" s="59" t="n">
        <v>45</v>
      </c>
      <c r="C3174" s="7" t="n">
        <v>9</v>
      </c>
      <c r="D3174" s="7" t="n">
        <v>0.0199999995529652</v>
      </c>
      <c r="E3174" s="7" t="n">
        <v>0.0199999995529652</v>
      </c>
      <c r="F3174" s="7" t="n">
        <v>0.5</v>
      </c>
    </row>
    <row r="3175" spans="1:9">
      <c r="A3175" t="s">
        <v>4</v>
      </c>
      <c r="B3175" s="4" t="s">
        <v>5</v>
      </c>
      <c r="C3175" s="4" t="s">
        <v>14</v>
      </c>
      <c r="D3175" s="4" t="s">
        <v>10</v>
      </c>
      <c r="E3175" s="4" t="s">
        <v>6</v>
      </c>
    </row>
    <row r="3176" spans="1:9">
      <c r="A3176" t="n">
        <v>29239</v>
      </c>
      <c r="B3176" s="33" t="n">
        <v>51</v>
      </c>
      <c r="C3176" s="7" t="n">
        <v>4</v>
      </c>
      <c r="D3176" s="7" t="n">
        <v>0</v>
      </c>
      <c r="E3176" s="7" t="s">
        <v>327</v>
      </c>
    </row>
    <row r="3177" spans="1:9">
      <c r="A3177" t="s">
        <v>4</v>
      </c>
      <c r="B3177" s="4" t="s">
        <v>5</v>
      </c>
      <c r="C3177" s="4" t="s">
        <v>10</v>
      </c>
    </row>
    <row r="3178" spans="1:9">
      <c r="A3178" t="n">
        <v>29253</v>
      </c>
      <c r="B3178" s="25" t="n">
        <v>16</v>
      </c>
      <c r="C3178" s="7" t="n">
        <v>0</v>
      </c>
    </row>
    <row r="3179" spans="1:9">
      <c r="A3179" t="s">
        <v>4</v>
      </c>
      <c r="B3179" s="4" t="s">
        <v>5</v>
      </c>
      <c r="C3179" s="4" t="s">
        <v>10</v>
      </c>
      <c r="D3179" s="4" t="s">
        <v>14</v>
      </c>
      <c r="E3179" s="4" t="s">
        <v>9</v>
      </c>
      <c r="F3179" s="4" t="s">
        <v>39</v>
      </c>
      <c r="G3179" s="4" t="s">
        <v>14</v>
      </c>
      <c r="H3179" s="4" t="s">
        <v>14</v>
      </c>
    </row>
    <row r="3180" spans="1:9">
      <c r="A3180" t="n">
        <v>29256</v>
      </c>
      <c r="B3180" s="34" t="n">
        <v>26</v>
      </c>
      <c r="C3180" s="7" t="n">
        <v>0</v>
      </c>
      <c r="D3180" s="7" t="n">
        <v>17</v>
      </c>
      <c r="E3180" s="7" t="n">
        <v>52858</v>
      </c>
      <c r="F3180" s="7" t="s">
        <v>328</v>
      </c>
      <c r="G3180" s="7" t="n">
        <v>2</v>
      </c>
      <c r="H3180" s="7" t="n">
        <v>0</v>
      </c>
    </row>
    <row r="3181" spans="1:9">
      <c r="A3181" t="s">
        <v>4</v>
      </c>
      <c r="B3181" s="4" t="s">
        <v>5</v>
      </c>
    </row>
    <row r="3182" spans="1:9">
      <c r="A3182" t="n">
        <v>29328</v>
      </c>
      <c r="B3182" s="29" t="n">
        <v>28</v>
      </c>
    </row>
    <row r="3183" spans="1:9">
      <c r="A3183" t="s">
        <v>4</v>
      </c>
      <c r="B3183" s="4" t="s">
        <v>5</v>
      </c>
      <c r="C3183" s="4" t="s">
        <v>14</v>
      </c>
      <c r="D3183" s="4" t="s">
        <v>10</v>
      </c>
      <c r="E3183" s="4" t="s">
        <v>6</v>
      </c>
    </row>
    <row r="3184" spans="1:9">
      <c r="A3184" t="n">
        <v>29329</v>
      </c>
      <c r="B3184" s="33" t="n">
        <v>51</v>
      </c>
      <c r="C3184" s="7" t="n">
        <v>4</v>
      </c>
      <c r="D3184" s="7" t="n">
        <v>1629</v>
      </c>
      <c r="E3184" s="7" t="s">
        <v>67</v>
      </c>
    </row>
    <row r="3185" spans="1:8">
      <c r="A3185" t="s">
        <v>4</v>
      </c>
      <c r="B3185" s="4" t="s">
        <v>5</v>
      </c>
      <c r="C3185" s="4" t="s">
        <v>10</v>
      </c>
    </row>
    <row r="3186" spans="1:8">
      <c r="A3186" t="n">
        <v>29342</v>
      </c>
      <c r="B3186" s="25" t="n">
        <v>16</v>
      </c>
      <c r="C3186" s="7" t="n">
        <v>0</v>
      </c>
    </row>
    <row r="3187" spans="1:8">
      <c r="A3187" t="s">
        <v>4</v>
      </c>
      <c r="B3187" s="4" t="s">
        <v>5</v>
      </c>
      <c r="C3187" s="4" t="s">
        <v>10</v>
      </c>
      <c r="D3187" s="4" t="s">
        <v>14</v>
      </c>
      <c r="E3187" s="4" t="s">
        <v>9</v>
      </c>
      <c r="F3187" s="4" t="s">
        <v>39</v>
      </c>
      <c r="G3187" s="4" t="s">
        <v>14</v>
      </c>
      <c r="H3187" s="4" t="s">
        <v>14</v>
      </c>
      <c r="I3187" s="4" t="s">
        <v>14</v>
      </c>
      <c r="J3187" s="4" t="s">
        <v>9</v>
      </c>
      <c r="K3187" s="4" t="s">
        <v>39</v>
      </c>
      <c r="L3187" s="4" t="s">
        <v>14</v>
      </c>
      <c r="M3187" s="4" t="s">
        <v>14</v>
      </c>
    </row>
    <row r="3188" spans="1:8">
      <c r="A3188" t="n">
        <v>29345</v>
      </c>
      <c r="B3188" s="34" t="n">
        <v>26</v>
      </c>
      <c r="C3188" s="7" t="n">
        <v>1629</v>
      </c>
      <c r="D3188" s="7" t="n">
        <v>17</v>
      </c>
      <c r="E3188" s="7" t="n">
        <v>62895</v>
      </c>
      <c r="F3188" s="7" t="s">
        <v>329</v>
      </c>
      <c r="G3188" s="7" t="n">
        <v>2</v>
      </c>
      <c r="H3188" s="7" t="n">
        <v>3</v>
      </c>
      <c r="I3188" s="7" t="n">
        <v>17</v>
      </c>
      <c r="J3188" s="7" t="n">
        <v>62896</v>
      </c>
      <c r="K3188" s="7" t="s">
        <v>330</v>
      </c>
      <c r="L3188" s="7" t="n">
        <v>2</v>
      </c>
      <c r="M3188" s="7" t="n">
        <v>0</v>
      </c>
    </row>
    <row r="3189" spans="1:8">
      <c r="A3189" t="s">
        <v>4</v>
      </c>
      <c r="B3189" s="4" t="s">
        <v>5</v>
      </c>
    </row>
    <row r="3190" spans="1:8">
      <c r="A3190" t="n">
        <v>29463</v>
      </c>
      <c r="B3190" s="29" t="n">
        <v>28</v>
      </c>
    </row>
    <row r="3191" spans="1:8">
      <c r="A3191" t="s">
        <v>4</v>
      </c>
      <c r="B3191" s="4" t="s">
        <v>5</v>
      </c>
      <c r="C3191" s="4" t="s">
        <v>10</v>
      </c>
    </row>
    <row r="3192" spans="1:8">
      <c r="A3192" t="n">
        <v>29464</v>
      </c>
      <c r="B3192" s="25" t="n">
        <v>16</v>
      </c>
      <c r="C3192" s="7" t="n">
        <v>500</v>
      </c>
    </row>
    <row r="3193" spans="1:8">
      <c r="A3193" t="s">
        <v>4</v>
      </c>
      <c r="B3193" s="4" t="s">
        <v>5</v>
      </c>
      <c r="C3193" s="4" t="s">
        <v>14</v>
      </c>
      <c r="D3193" s="4" t="s">
        <v>10</v>
      </c>
      <c r="E3193" s="4" t="s">
        <v>10</v>
      </c>
      <c r="F3193" s="4" t="s">
        <v>14</v>
      </c>
    </row>
    <row r="3194" spans="1:8">
      <c r="A3194" t="n">
        <v>29467</v>
      </c>
      <c r="B3194" s="27" t="n">
        <v>25</v>
      </c>
      <c r="C3194" s="7" t="n">
        <v>1</v>
      </c>
      <c r="D3194" s="7" t="n">
        <v>50</v>
      </c>
      <c r="E3194" s="7" t="n">
        <v>50</v>
      </c>
      <c r="F3194" s="7" t="n">
        <v>5</v>
      </c>
    </row>
    <row r="3195" spans="1:8">
      <c r="A3195" t="s">
        <v>4</v>
      </c>
      <c r="B3195" s="4" t="s">
        <v>5</v>
      </c>
      <c r="C3195" s="4" t="s">
        <v>14</v>
      </c>
      <c r="D3195" s="4" t="s">
        <v>20</v>
      </c>
      <c r="E3195" s="4" t="s">
        <v>20</v>
      </c>
      <c r="F3195" s="4" t="s">
        <v>20</v>
      </c>
    </row>
    <row r="3196" spans="1:8">
      <c r="A3196" t="n">
        <v>29474</v>
      </c>
      <c r="B3196" s="59" t="n">
        <v>45</v>
      </c>
      <c r="C3196" s="7" t="n">
        <v>9</v>
      </c>
      <c r="D3196" s="7" t="n">
        <v>0.0500000007450581</v>
      </c>
      <c r="E3196" s="7" t="n">
        <v>0.0500000007450581</v>
      </c>
      <c r="F3196" s="7" t="n">
        <v>0.200000002980232</v>
      </c>
    </row>
    <row r="3197" spans="1:8">
      <c r="A3197" t="s">
        <v>4</v>
      </c>
      <c r="B3197" s="4" t="s">
        <v>5</v>
      </c>
      <c r="C3197" s="4" t="s">
        <v>6</v>
      </c>
      <c r="D3197" s="4" t="s">
        <v>10</v>
      </c>
    </row>
    <row r="3198" spans="1:8">
      <c r="A3198" t="n">
        <v>29488</v>
      </c>
      <c r="B3198" s="62" t="n">
        <v>29</v>
      </c>
      <c r="C3198" s="7" t="s">
        <v>331</v>
      </c>
      <c r="D3198" s="7" t="n">
        <v>65533</v>
      </c>
    </row>
    <row r="3199" spans="1:8">
      <c r="A3199" t="s">
        <v>4</v>
      </c>
      <c r="B3199" s="4" t="s">
        <v>5</v>
      </c>
      <c r="C3199" s="4" t="s">
        <v>14</v>
      </c>
      <c r="D3199" s="4" t="s">
        <v>10</v>
      </c>
      <c r="E3199" s="4" t="s">
        <v>6</v>
      </c>
    </row>
    <row r="3200" spans="1:8">
      <c r="A3200" t="n">
        <v>29503</v>
      </c>
      <c r="B3200" s="33" t="n">
        <v>51</v>
      </c>
      <c r="C3200" s="7" t="n">
        <v>4</v>
      </c>
      <c r="D3200" s="7" t="n">
        <v>82</v>
      </c>
      <c r="E3200" s="7" t="s">
        <v>220</v>
      </c>
    </row>
    <row r="3201" spans="1:13">
      <c r="A3201" t="s">
        <v>4</v>
      </c>
      <c r="B3201" s="4" t="s">
        <v>5</v>
      </c>
      <c r="C3201" s="4" t="s">
        <v>10</v>
      </c>
    </row>
    <row r="3202" spans="1:13">
      <c r="A3202" t="n">
        <v>29516</v>
      </c>
      <c r="B3202" s="25" t="n">
        <v>16</v>
      </c>
      <c r="C3202" s="7" t="n">
        <v>0</v>
      </c>
    </row>
    <row r="3203" spans="1:13">
      <c r="A3203" t="s">
        <v>4</v>
      </c>
      <c r="B3203" s="4" t="s">
        <v>5</v>
      </c>
      <c r="C3203" s="4" t="s">
        <v>10</v>
      </c>
      <c r="D3203" s="4" t="s">
        <v>14</v>
      </c>
      <c r="E3203" s="4" t="s">
        <v>9</v>
      </c>
      <c r="F3203" s="4" t="s">
        <v>39</v>
      </c>
      <c r="G3203" s="4" t="s">
        <v>14</v>
      </c>
      <c r="H3203" s="4" t="s">
        <v>14</v>
      </c>
    </row>
    <row r="3204" spans="1:13">
      <c r="A3204" t="n">
        <v>29519</v>
      </c>
      <c r="B3204" s="34" t="n">
        <v>26</v>
      </c>
      <c r="C3204" s="7" t="n">
        <v>82</v>
      </c>
      <c r="D3204" s="7" t="n">
        <v>17</v>
      </c>
      <c r="E3204" s="7" t="n">
        <v>24300</v>
      </c>
      <c r="F3204" s="7" t="s">
        <v>332</v>
      </c>
      <c r="G3204" s="7" t="n">
        <v>2</v>
      </c>
      <c r="H3204" s="7" t="n">
        <v>0</v>
      </c>
    </row>
    <row r="3205" spans="1:13">
      <c r="A3205" t="s">
        <v>4</v>
      </c>
      <c r="B3205" s="4" t="s">
        <v>5</v>
      </c>
    </row>
    <row r="3206" spans="1:13">
      <c r="A3206" t="n">
        <v>29559</v>
      </c>
      <c r="B3206" s="29" t="n">
        <v>28</v>
      </c>
    </row>
    <row r="3207" spans="1:13">
      <c r="A3207" t="s">
        <v>4</v>
      </c>
      <c r="B3207" s="4" t="s">
        <v>5</v>
      </c>
      <c r="C3207" s="4" t="s">
        <v>6</v>
      </c>
      <c r="D3207" s="4" t="s">
        <v>10</v>
      </c>
    </row>
    <row r="3208" spans="1:13">
      <c r="A3208" t="n">
        <v>29560</v>
      </c>
      <c r="B3208" s="62" t="n">
        <v>29</v>
      </c>
      <c r="C3208" s="7" t="s">
        <v>13</v>
      </c>
      <c r="D3208" s="7" t="n">
        <v>65533</v>
      </c>
    </row>
    <row r="3209" spans="1:13">
      <c r="A3209" t="s">
        <v>4</v>
      </c>
      <c r="B3209" s="4" t="s">
        <v>5</v>
      </c>
      <c r="C3209" s="4" t="s">
        <v>14</v>
      </c>
      <c r="D3209" s="4" t="s">
        <v>10</v>
      </c>
      <c r="E3209" s="4" t="s">
        <v>10</v>
      </c>
      <c r="F3209" s="4" t="s">
        <v>14</v>
      </c>
    </row>
    <row r="3210" spans="1:13">
      <c r="A3210" t="n">
        <v>29564</v>
      </c>
      <c r="B3210" s="27" t="n">
        <v>25</v>
      </c>
      <c r="C3210" s="7" t="n">
        <v>1</v>
      </c>
      <c r="D3210" s="7" t="n">
        <v>65535</v>
      </c>
      <c r="E3210" s="7" t="n">
        <v>65535</v>
      </c>
      <c r="F3210" s="7" t="n">
        <v>0</v>
      </c>
    </row>
    <row r="3211" spans="1:13">
      <c r="A3211" t="s">
        <v>4</v>
      </c>
      <c r="B3211" s="4" t="s">
        <v>5</v>
      </c>
      <c r="C3211" s="4" t="s">
        <v>10</v>
      </c>
      <c r="D3211" s="4" t="s">
        <v>14</v>
      </c>
    </row>
    <row r="3212" spans="1:13">
      <c r="A3212" t="n">
        <v>29571</v>
      </c>
      <c r="B3212" s="35" t="n">
        <v>89</v>
      </c>
      <c r="C3212" s="7" t="n">
        <v>65533</v>
      </c>
      <c r="D3212" s="7" t="n">
        <v>1</v>
      </c>
    </row>
    <row r="3213" spans="1:13">
      <c r="A3213" t="s">
        <v>4</v>
      </c>
      <c r="B3213" s="4" t="s">
        <v>5</v>
      </c>
      <c r="C3213" s="4" t="s">
        <v>14</v>
      </c>
      <c r="D3213" s="4" t="s">
        <v>10</v>
      </c>
      <c r="E3213" s="4" t="s">
        <v>6</v>
      </c>
      <c r="F3213" s="4" t="s">
        <v>6</v>
      </c>
      <c r="G3213" s="4" t="s">
        <v>6</v>
      </c>
      <c r="H3213" s="4" t="s">
        <v>6</v>
      </c>
    </row>
    <row r="3214" spans="1:13">
      <c r="A3214" t="n">
        <v>29575</v>
      </c>
      <c r="B3214" s="33" t="n">
        <v>51</v>
      </c>
      <c r="C3214" s="7" t="n">
        <v>3</v>
      </c>
      <c r="D3214" s="7" t="n">
        <v>0</v>
      </c>
      <c r="E3214" s="7" t="s">
        <v>236</v>
      </c>
      <c r="F3214" s="7" t="s">
        <v>237</v>
      </c>
      <c r="G3214" s="7" t="s">
        <v>55</v>
      </c>
      <c r="H3214" s="7" t="s">
        <v>56</v>
      </c>
    </row>
    <row r="3215" spans="1:13">
      <c r="A3215" t="s">
        <v>4</v>
      </c>
      <c r="B3215" s="4" t="s">
        <v>5</v>
      </c>
      <c r="C3215" s="4" t="s">
        <v>10</v>
      </c>
      <c r="D3215" s="4" t="s">
        <v>14</v>
      </c>
      <c r="E3215" s="4" t="s">
        <v>20</v>
      </c>
      <c r="F3215" s="4" t="s">
        <v>10</v>
      </c>
    </row>
    <row r="3216" spans="1:13">
      <c r="A3216" t="n">
        <v>29588</v>
      </c>
      <c r="B3216" s="51" t="n">
        <v>59</v>
      </c>
      <c r="C3216" s="7" t="n">
        <v>0</v>
      </c>
      <c r="D3216" s="7" t="n">
        <v>1</v>
      </c>
      <c r="E3216" s="7" t="n">
        <v>0.150000005960464</v>
      </c>
      <c r="F3216" s="7" t="n">
        <v>0</v>
      </c>
    </row>
    <row r="3217" spans="1:8">
      <c r="A3217" t="s">
        <v>4</v>
      </c>
      <c r="B3217" s="4" t="s">
        <v>5</v>
      </c>
      <c r="C3217" s="4" t="s">
        <v>10</v>
      </c>
    </row>
    <row r="3218" spans="1:8">
      <c r="A3218" t="n">
        <v>29598</v>
      </c>
      <c r="B3218" s="25" t="n">
        <v>16</v>
      </c>
      <c r="C3218" s="7" t="n">
        <v>50</v>
      </c>
    </row>
    <row r="3219" spans="1:8">
      <c r="A3219" t="s">
        <v>4</v>
      </c>
      <c r="B3219" s="4" t="s">
        <v>5</v>
      </c>
      <c r="C3219" s="4" t="s">
        <v>10</v>
      </c>
      <c r="D3219" s="4" t="s">
        <v>14</v>
      </c>
      <c r="E3219" s="4" t="s">
        <v>20</v>
      </c>
      <c r="F3219" s="4" t="s">
        <v>10</v>
      </c>
    </row>
    <row r="3220" spans="1:8">
      <c r="A3220" t="n">
        <v>29601</v>
      </c>
      <c r="B3220" s="51" t="n">
        <v>59</v>
      </c>
      <c r="C3220" s="7" t="n">
        <v>1629</v>
      </c>
      <c r="D3220" s="7" t="n">
        <v>1</v>
      </c>
      <c r="E3220" s="7" t="n">
        <v>0.150000005960464</v>
      </c>
      <c r="F3220" s="7" t="n">
        <v>0</v>
      </c>
    </row>
    <row r="3221" spans="1:8">
      <c r="A3221" t="s">
        <v>4</v>
      </c>
      <c r="B3221" s="4" t="s">
        <v>5</v>
      </c>
      <c r="C3221" s="4" t="s">
        <v>10</v>
      </c>
    </row>
    <row r="3222" spans="1:8">
      <c r="A3222" t="n">
        <v>29611</v>
      </c>
      <c r="B3222" s="25" t="n">
        <v>16</v>
      </c>
      <c r="C3222" s="7" t="n">
        <v>50</v>
      </c>
    </row>
    <row r="3223" spans="1:8">
      <c r="A3223" t="s">
        <v>4</v>
      </c>
      <c r="B3223" s="4" t="s">
        <v>5</v>
      </c>
      <c r="C3223" s="4" t="s">
        <v>14</v>
      </c>
      <c r="D3223" s="4" t="s">
        <v>10</v>
      </c>
      <c r="E3223" s="4" t="s">
        <v>6</v>
      </c>
      <c r="F3223" s="4" t="s">
        <v>6</v>
      </c>
      <c r="G3223" s="4" t="s">
        <v>6</v>
      </c>
      <c r="H3223" s="4" t="s">
        <v>6</v>
      </c>
    </row>
    <row r="3224" spans="1:8">
      <c r="A3224" t="n">
        <v>29614</v>
      </c>
      <c r="B3224" s="33" t="n">
        <v>51</v>
      </c>
      <c r="C3224" s="7" t="n">
        <v>3</v>
      </c>
      <c r="D3224" s="7" t="n">
        <v>7049</v>
      </c>
      <c r="E3224" s="7" t="s">
        <v>236</v>
      </c>
      <c r="F3224" s="7" t="s">
        <v>237</v>
      </c>
      <c r="G3224" s="7" t="s">
        <v>55</v>
      </c>
      <c r="H3224" s="7" t="s">
        <v>56</v>
      </c>
    </row>
    <row r="3225" spans="1:8">
      <c r="A3225" t="s">
        <v>4</v>
      </c>
      <c r="B3225" s="4" t="s">
        <v>5</v>
      </c>
      <c r="C3225" s="4" t="s">
        <v>10</v>
      </c>
      <c r="D3225" s="4" t="s">
        <v>14</v>
      </c>
      <c r="E3225" s="4" t="s">
        <v>20</v>
      </c>
      <c r="F3225" s="4" t="s">
        <v>10</v>
      </c>
    </row>
    <row r="3226" spans="1:8">
      <c r="A3226" t="n">
        <v>29627</v>
      </c>
      <c r="B3226" s="51" t="n">
        <v>59</v>
      </c>
      <c r="C3226" s="7" t="n">
        <v>7049</v>
      </c>
      <c r="D3226" s="7" t="n">
        <v>1</v>
      </c>
      <c r="E3226" s="7" t="n">
        <v>0.150000005960464</v>
      </c>
      <c r="F3226" s="7" t="n">
        <v>0</v>
      </c>
    </row>
    <row r="3227" spans="1:8">
      <c r="A3227" t="s">
        <v>4</v>
      </c>
      <c r="B3227" s="4" t="s">
        <v>5</v>
      </c>
      <c r="C3227" s="4" t="s">
        <v>10</v>
      </c>
    </row>
    <row r="3228" spans="1:8">
      <c r="A3228" t="n">
        <v>29637</v>
      </c>
      <c r="B3228" s="25" t="n">
        <v>16</v>
      </c>
      <c r="C3228" s="7" t="n">
        <v>1300</v>
      </c>
    </row>
    <row r="3229" spans="1:8">
      <c r="A3229" t="s">
        <v>4</v>
      </c>
      <c r="B3229" s="4" t="s">
        <v>5</v>
      </c>
      <c r="C3229" s="4" t="s">
        <v>14</v>
      </c>
      <c r="D3229" s="4" t="s">
        <v>10</v>
      </c>
      <c r="E3229" s="4" t="s">
        <v>14</v>
      </c>
    </row>
    <row r="3230" spans="1:8">
      <c r="A3230" t="n">
        <v>29640</v>
      </c>
      <c r="B3230" s="14" t="n">
        <v>49</v>
      </c>
      <c r="C3230" s="7" t="n">
        <v>1</v>
      </c>
      <c r="D3230" s="7" t="n">
        <v>4000</v>
      </c>
      <c r="E3230" s="7" t="n">
        <v>0</v>
      </c>
    </row>
    <row r="3231" spans="1:8">
      <c r="A3231" t="s">
        <v>4</v>
      </c>
      <c r="B3231" s="4" t="s">
        <v>5</v>
      </c>
      <c r="C3231" s="4" t="s">
        <v>14</v>
      </c>
      <c r="D3231" s="4" t="s">
        <v>10</v>
      </c>
      <c r="E3231" s="4" t="s">
        <v>20</v>
      </c>
    </row>
    <row r="3232" spans="1:8">
      <c r="A3232" t="n">
        <v>29645</v>
      </c>
      <c r="B3232" s="36" t="n">
        <v>58</v>
      </c>
      <c r="C3232" s="7" t="n">
        <v>101</v>
      </c>
      <c r="D3232" s="7" t="n">
        <v>300</v>
      </c>
      <c r="E3232" s="7" t="n">
        <v>1</v>
      </c>
    </row>
    <row r="3233" spans="1:8">
      <c r="A3233" t="s">
        <v>4</v>
      </c>
      <c r="B3233" s="4" t="s">
        <v>5</v>
      </c>
      <c r="C3233" s="4" t="s">
        <v>14</v>
      </c>
      <c r="D3233" s="4" t="s">
        <v>10</v>
      </c>
    </row>
    <row r="3234" spans="1:8">
      <c r="A3234" t="n">
        <v>29653</v>
      </c>
      <c r="B3234" s="36" t="n">
        <v>58</v>
      </c>
      <c r="C3234" s="7" t="n">
        <v>254</v>
      </c>
      <c r="D3234" s="7" t="n">
        <v>0</v>
      </c>
    </row>
    <row r="3235" spans="1:8">
      <c r="A3235" t="s">
        <v>4</v>
      </c>
      <c r="B3235" s="4" t="s">
        <v>5</v>
      </c>
      <c r="C3235" s="4" t="s">
        <v>14</v>
      </c>
      <c r="D3235" s="4" t="s">
        <v>10</v>
      </c>
      <c r="E3235" s="4" t="s">
        <v>10</v>
      </c>
      <c r="F3235" s="4" t="s">
        <v>9</v>
      </c>
    </row>
    <row r="3236" spans="1:8">
      <c r="A3236" t="n">
        <v>29657</v>
      </c>
      <c r="B3236" s="69" t="n">
        <v>84</v>
      </c>
      <c r="C3236" s="7" t="n">
        <v>0</v>
      </c>
      <c r="D3236" s="7" t="n">
        <v>0</v>
      </c>
      <c r="E3236" s="7" t="n">
        <v>0</v>
      </c>
      <c r="F3236" s="7" t="n">
        <v>1045220557</v>
      </c>
    </row>
    <row r="3237" spans="1:8">
      <c r="A3237" t="s">
        <v>4</v>
      </c>
      <c r="B3237" s="4" t="s">
        <v>5</v>
      </c>
      <c r="C3237" s="4" t="s">
        <v>10</v>
      </c>
      <c r="D3237" s="4" t="s">
        <v>20</v>
      </c>
      <c r="E3237" s="4" t="s">
        <v>20</v>
      </c>
      <c r="F3237" s="4" t="s">
        <v>20</v>
      </c>
      <c r="G3237" s="4" t="s">
        <v>10</v>
      </c>
      <c r="H3237" s="4" t="s">
        <v>10</v>
      </c>
    </row>
    <row r="3238" spans="1:8">
      <c r="A3238" t="n">
        <v>29667</v>
      </c>
      <c r="B3238" s="68" t="n">
        <v>60</v>
      </c>
      <c r="C3238" s="7" t="n">
        <v>0</v>
      </c>
      <c r="D3238" s="7" t="n">
        <v>0</v>
      </c>
      <c r="E3238" s="7" t="n">
        <v>0</v>
      </c>
      <c r="F3238" s="7" t="n">
        <v>0</v>
      </c>
      <c r="G3238" s="7" t="n">
        <v>0</v>
      </c>
      <c r="H3238" s="7" t="n">
        <v>1</v>
      </c>
    </row>
    <row r="3239" spans="1:8">
      <c r="A3239" t="s">
        <v>4</v>
      </c>
      <c r="B3239" s="4" t="s">
        <v>5</v>
      </c>
      <c r="C3239" s="4" t="s">
        <v>10</v>
      </c>
      <c r="D3239" s="4" t="s">
        <v>20</v>
      </c>
      <c r="E3239" s="4" t="s">
        <v>20</v>
      </c>
      <c r="F3239" s="4" t="s">
        <v>20</v>
      </c>
      <c r="G3239" s="4" t="s">
        <v>10</v>
      </c>
      <c r="H3239" s="4" t="s">
        <v>10</v>
      </c>
    </row>
    <row r="3240" spans="1:8">
      <c r="A3240" t="n">
        <v>29686</v>
      </c>
      <c r="B3240" s="68" t="n">
        <v>60</v>
      </c>
      <c r="C3240" s="7" t="n">
        <v>0</v>
      </c>
      <c r="D3240" s="7" t="n">
        <v>0</v>
      </c>
      <c r="E3240" s="7" t="n">
        <v>0</v>
      </c>
      <c r="F3240" s="7" t="n">
        <v>0</v>
      </c>
      <c r="G3240" s="7" t="n">
        <v>0</v>
      </c>
      <c r="H3240" s="7" t="n">
        <v>0</v>
      </c>
    </row>
    <row r="3241" spans="1:8">
      <c r="A3241" t="s">
        <v>4</v>
      </c>
      <c r="B3241" s="4" t="s">
        <v>5</v>
      </c>
      <c r="C3241" s="4" t="s">
        <v>10</v>
      </c>
      <c r="D3241" s="4" t="s">
        <v>10</v>
      </c>
      <c r="E3241" s="4" t="s">
        <v>10</v>
      </c>
    </row>
    <row r="3242" spans="1:8">
      <c r="A3242" t="n">
        <v>29705</v>
      </c>
      <c r="B3242" s="46" t="n">
        <v>61</v>
      </c>
      <c r="C3242" s="7" t="n">
        <v>0</v>
      </c>
      <c r="D3242" s="7" t="n">
        <v>65533</v>
      </c>
      <c r="E3242" s="7" t="n">
        <v>0</v>
      </c>
    </row>
    <row r="3243" spans="1:8">
      <c r="A3243" t="s">
        <v>4</v>
      </c>
      <c r="B3243" s="4" t="s">
        <v>5</v>
      </c>
      <c r="C3243" s="4" t="s">
        <v>10</v>
      </c>
      <c r="D3243" s="4" t="s">
        <v>9</v>
      </c>
    </row>
    <row r="3244" spans="1:8">
      <c r="A3244" t="n">
        <v>29712</v>
      </c>
      <c r="B3244" s="64" t="n">
        <v>44</v>
      </c>
      <c r="C3244" s="7" t="n">
        <v>82</v>
      </c>
      <c r="D3244" s="7" t="n">
        <v>1</v>
      </c>
    </row>
    <row r="3245" spans="1:8">
      <c r="A3245" t="s">
        <v>4</v>
      </c>
      <c r="B3245" s="4" t="s">
        <v>5</v>
      </c>
      <c r="C3245" s="4" t="s">
        <v>14</v>
      </c>
      <c r="D3245" s="4" t="s">
        <v>14</v>
      </c>
      <c r="E3245" s="4" t="s">
        <v>20</v>
      </c>
      <c r="F3245" s="4" t="s">
        <v>20</v>
      </c>
      <c r="G3245" s="4" t="s">
        <v>20</v>
      </c>
      <c r="H3245" s="4" t="s">
        <v>10</v>
      </c>
    </row>
    <row r="3246" spans="1:8">
      <c r="A3246" t="n">
        <v>29719</v>
      </c>
      <c r="B3246" s="59" t="n">
        <v>45</v>
      </c>
      <c r="C3246" s="7" t="n">
        <v>2</v>
      </c>
      <c r="D3246" s="7" t="n">
        <v>3</v>
      </c>
      <c r="E3246" s="7" t="n">
        <v>-6.55000019073486</v>
      </c>
      <c r="F3246" s="7" t="n">
        <v>10.9499998092651</v>
      </c>
      <c r="G3246" s="7" t="n">
        <v>-12.9499998092651</v>
      </c>
      <c r="H3246" s="7" t="n">
        <v>0</v>
      </c>
    </row>
    <row r="3247" spans="1:8">
      <c r="A3247" t="s">
        <v>4</v>
      </c>
      <c r="B3247" s="4" t="s">
        <v>5</v>
      </c>
      <c r="C3247" s="4" t="s">
        <v>14</v>
      </c>
      <c r="D3247" s="4" t="s">
        <v>14</v>
      </c>
      <c r="E3247" s="4" t="s">
        <v>20</v>
      </c>
      <c r="F3247" s="4" t="s">
        <v>20</v>
      </c>
      <c r="G3247" s="4" t="s">
        <v>20</v>
      </c>
      <c r="H3247" s="4" t="s">
        <v>10</v>
      </c>
      <c r="I3247" s="4" t="s">
        <v>14</v>
      </c>
    </row>
    <row r="3248" spans="1:8">
      <c r="A3248" t="n">
        <v>29736</v>
      </c>
      <c r="B3248" s="59" t="n">
        <v>45</v>
      </c>
      <c r="C3248" s="7" t="n">
        <v>4</v>
      </c>
      <c r="D3248" s="7" t="n">
        <v>3</v>
      </c>
      <c r="E3248" s="7" t="n">
        <v>13.1999998092651</v>
      </c>
      <c r="F3248" s="7" t="n">
        <v>332.850006103516</v>
      </c>
      <c r="G3248" s="7" t="n">
        <v>8</v>
      </c>
      <c r="H3248" s="7" t="n">
        <v>0</v>
      </c>
      <c r="I3248" s="7" t="n">
        <v>0</v>
      </c>
    </row>
    <row r="3249" spans="1:9">
      <c r="A3249" t="s">
        <v>4</v>
      </c>
      <c r="B3249" s="4" t="s">
        <v>5</v>
      </c>
      <c r="C3249" s="4" t="s">
        <v>14</v>
      </c>
      <c r="D3249" s="4" t="s">
        <v>14</v>
      </c>
      <c r="E3249" s="4" t="s">
        <v>20</v>
      </c>
      <c r="F3249" s="4" t="s">
        <v>10</v>
      </c>
    </row>
    <row r="3250" spans="1:9">
      <c r="A3250" t="n">
        <v>29754</v>
      </c>
      <c r="B3250" s="59" t="n">
        <v>45</v>
      </c>
      <c r="C3250" s="7" t="n">
        <v>5</v>
      </c>
      <c r="D3250" s="7" t="n">
        <v>3</v>
      </c>
      <c r="E3250" s="7" t="n">
        <v>2</v>
      </c>
      <c r="F3250" s="7" t="n">
        <v>0</v>
      </c>
    </row>
    <row r="3251" spans="1:9">
      <c r="A3251" t="s">
        <v>4</v>
      </c>
      <c r="B3251" s="4" t="s">
        <v>5</v>
      </c>
      <c r="C3251" s="4" t="s">
        <v>14</v>
      </c>
      <c r="D3251" s="4" t="s">
        <v>14</v>
      </c>
      <c r="E3251" s="4" t="s">
        <v>20</v>
      </c>
      <c r="F3251" s="4" t="s">
        <v>10</v>
      </c>
    </row>
    <row r="3252" spans="1:9">
      <c r="A3252" t="n">
        <v>29763</v>
      </c>
      <c r="B3252" s="59" t="n">
        <v>45</v>
      </c>
      <c r="C3252" s="7" t="n">
        <v>11</v>
      </c>
      <c r="D3252" s="7" t="n">
        <v>3</v>
      </c>
      <c r="E3252" s="7" t="n">
        <v>32.2999992370605</v>
      </c>
      <c r="F3252" s="7" t="n">
        <v>0</v>
      </c>
    </row>
    <row r="3253" spans="1:9">
      <c r="A3253" t="s">
        <v>4</v>
      </c>
      <c r="B3253" s="4" t="s">
        <v>5</v>
      </c>
      <c r="C3253" s="4" t="s">
        <v>14</v>
      </c>
      <c r="D3253" s="4" t="s">
        <v>14</v>
      </c>
      <c r="E3253" s="4" t="s">
        <v>20</v>
      </c>
      <c r="F3253" s="4" t="s">
        <v>20</v>
      </c>
      <c r="G3253" s="4" t="s">
        <v>20</v>
      </c>
      <c r="H3253" s="4" t="s">
        <v>10</v>
      </c>
    </row>
    <row r="3254" spans="1:9">
      <c r="A3254" t="n">
        <v>29772</v>
      </c>
      <c r="B3254" s="59" t="n">
        <v>45</v>
      </c>
      <c r="C3254" s="7" t="n">
        <v>2</v>
      </c>
      <c r="D3254" s="7" t="n">
        <v>3</v>
      </c>
      <c r="E3254" s="7" t="n">
        <v>-6.5</v>
      </c>
      <c r="F3254" s="7" t="n">
        <v>11.6499996185303</v>
      </c>
      <c r="G3254" s="7" t="n">
        <v>-12.9499998092651</v>
      </c>
      <c r="H3254" s="7" t="n">
        <v>4000</v>
      </c>
    </row>
    <row r="3255" spans="1:9">
      <c r="A3255" t="s">
        <v>4</v>
      </c>
      <c r="B3255" s="4" t="s">
        <v>5</v>
      </c>
      <c r="C3255" s="4" t="s">
        <v>14</v>
      </c>
      <c r="D3255" s="4" t="s">
        <v>14</v>
      </c>
      <c r="E3255" s="4" t="s">
        <v>20</v>
      </c>
      <c r="F3255" s="4" t="s">
        <v>20</v>
      </c>
      <c r="G3255" s="4" t="s">
        <v>20</v>
      </c>
      <c r="H3255" s="4" t="s">
        <v>10</v>
      </c>
      <c r="I3255" s="4" t="s">
        <v>14</v>
      </c>
    </row>
    <row r="3256" spans="1:9">
      <c r="A3256" t="n">
        <v>29789</v>
      </c>
      <c r="B3256" s="59" t="n">
        <v>45</v>
      </c>
      <c r="C3256" s="7" t="n">
        <v>4</v>
      </c>
      <c r="D3256" s="7" t="n">
        <v>3</v>
      </c>
      <c r="E3256" s="7" t="n">
        <v>35.2999992370605</v>
      </c>
      <c r="F3256" s="7" t="n">
        <v>356.100006103516</v>
      </c>
      <c r="G3256" s="7" t="n">
        <v>8</v>
      </c>
      <c r="H3256" s="7" t="n">
        <v>4000</v>
      </c>
      <c r="I3256" s="7" t="n">
        <v>1</v>
      </c>
    </row>
    <row r="3257" spans="1:9">
      <c r="A3257" t="s">
        <v>4</v>
      </c>
      <c r="B3257" s="4" t="s">
        <v>5</v>
      </c>
      <c r="C3257" s="4" t="s">
        <v>14</v>
      </c>
      <c r="D3257" s="4" t="s">
        <v>14</v>
      </c>
      <c r="E3257" s="4" t="s">
        <v>20</v>
      </c>
      <c r="F3257" s="4" t="s">
        <v>10</v>
      </c>
    </row>
    <row r="3258" spans="1:9">
      <c r="A3258" t="n">
        <v>29807</v>
      </c>
      <c r="B3258" s="59" t="n">
        <v>45</v>
      </c>
      <c r="C3258" s="7" t="n">
        <v>5</v>
      </c>
      <c r="D3258" s="7" t="n">
        <v>3</v>
      </c>
      <c r="E3258" s="7" t="n">
        <v>2.70000004768372</v>
      </c>
      <c r="F3258" s="7" t="n">
        <v>4000</v>
      </c>
    </row>
    <row r="3259" spans="1:9">
      <c r="A3259" t="s">
        <v>4</v>
      </c>
      <c r="B3259" s="4" t="s">
        <v>5</v>
      </c>
      <c r="C3259" s="4" t="s">
        <v>10</v>
      </c>
      <c r="D3259" s="4" t="s">
        <v>14</v>
      </c>
      <c r="E3259" s="4" t="s">
        <v>6</v>
      </c>
      <c r="F3259" s="4" t="s">
        <v>20</v>
      </c>
      <c r="G3259" s="4" t="s">
        <v>20</v>
      </c>
      <c r="H3259" s="4" t="s">
        <v>20</v>
      </c>
    </row>
    <row r="3260" spans="1:9">
      <c r="A3260" t="n">
        <v>29816</v>
      </c>
      <c r="B3260" s="43" t="n">
        <v>48</v>
      </c>
      <c r="C3260" s="7" t="n">
        <v>82</v>
      </c>
      <c r="D3260" s="7" t="n">
        <v>0</v>
      </c>
      <c r="E3260" s="7" t="s">
        <v>310</v>
      </c>
      <c r="F3260" s="7" t="n">
        <v>-1</v>
      </c>
      <c r="G3260" s="7" t="n">
        <v>1</v>
      </c>
      <c r="H3260" s="7" t="n">
        <v>0</v>
      </c>
    </row>
    <row r="3261" spans="1:9">
      <c r="A3261" t="s">
        <v>4</v>
      </c>
      <c r="B3261" s="4" t="s">
        <v>5</v>
      </c>
      <c r="C3261" s="4" t="s">
        <v>10</v>
      </c>
      <c r="D3261" s="4" t="s">
        <v>14</v>
      </c>
      <c r="E3261" s="4" t="s">
        <v>6</v>
      </c>
      <c r="F3261" s="4" t="s">
        <v>20</v>
      </c>
      <c r="G3261" s="4" t="s">
        <v>20</v>
      </c>
      <c r="H3261" s="4" t="s">
        <v>20</v>
      </c>
    </row>
    <row r="3262" spans="1:9">
      <c r="A3262" t="n">
        <v>29849</v>
      </c>
      <c r="B3262" s="43" t="n">
        <v>48</v>
      </c>
      <c r="C3262" s="7" t="n">
        <v>82</v>
      </c>
      <c r="D3262" s="7" t="n">
        <v>0</v>
      </c>
      <c r="E3262" s="7" t="s">
        <v>333</v>
      </c>
      <c r="F3262" s="7" t="n">
        <v>0</v>
      </c>
      <c r="G3262" s="7" t="n">
        <v>1</v>
      </c>
      <c r="H3262" s="7" t="n">
        <v>0</v>
      </c>
    </row>
    <row r="3263" spans="1:9">
      <c r="A3263" t="s">
        <v>4</v>
      </c>
      <c r="B3263" s="4" t="s">
        <v>5</v>
      </c>
      <c r="C3263" s="4" t="s">
        <v>14</v>
      </c>
      <c r="D3263" s="4" t="s">
        <v>10</v>
      </c>
    </row>
    <row r="3264" spans="1:9">
      <c r="A3264" t="n">
        <v>29875</v>
      </c>
      <c r="B3264" s="36" t="n">
        <v>58</v>
      </c>
      <c r="C3264" s="7" t="n">
        <v>255</v>
      </c>
      <c r="D3264" s="7" t="n">
        <v>0</v>
      </c>
    </row>
    <row r="3265" spans="1:9">
      <c r="A3265" t="s">
        <v>4</v>
      </c>
      <c r="B3265" s="4" t="s">
        <v>5</v>
      </c>
      <c r="C3265" s="4" t="s">
        <v>14</v>
      </c>
      <c r="D3265" s="4" t="s">
        <v>10</v>
      </c>
    </row>
    <row r="3266" spans="1:9">
      <c r="A3266" t="n">
        <v>29879</v>
      </c>
      <c r="B3266" s="59" t="n">
        <v>45</v>
      </c>
      <c r="C3266" s="7" t="n">
        <v>7</v>
      </c>
      <c r="D3266" s="7" t="n">
        <v>255</v>
      </c>
    </row>
    <row r="3267" spans="1:9">
      <c r="A3267" t="s">
        <v>4</v>
      </c>
      <c r="B3267" s="4" t="s">
        <v>5</v>
      </c>
      <c r="C3267" s="4" t="s">
        <v>14</v>
      </c>
      <c r="D3267" s="4" t="s">
        <v>10</v>
      </c>
      <c r="E3267" s="4" t="s">
        <v>10</v>
      </c>
      <c r="F3267" s="4" t="s">
        <v>14</v>
      </c>
    </row>
    <row r="3268" spans="1:9">
      <c r="A3268" t="n">
        <v>29883</v>
      </c>
      <c r="B3268" s="27" t="n">
        <v>25</v>
      </c>
      <c r="C3268" s="7" t="n">
        <v>1</v>
      </c>
      <c r="D3268" s="7" t="n">
        <v>60</v>
      </c>
      <c r="E3268" s="7" t="n">
        <v>640</v>
      </c>
      <c r="F3268" s="7" t="n">
        <v>2</v>
      </c>
    </row>
    <row r="3269" spans="1:9">
      <c r="A3269" t="s">
        <v>4</v>
      </c>
      <c r="B3269" s="4" t="s">
        <v>5</v>
      </c>
      <c r="C3269" s="4" t="s">
        <v>14</v>
      </c>
      <c r="D3269" s="4" t="s">
        <v>10</v>
      </c>
      <c r="E3269" s="4" t="s">
        <v>6</v>
      </c>
    </row>
    <row r="3270" spans="1:9">
      <c r="A3270" t="n">
        <v>29890</v>
      </c>
      <c r="B3270" s="33" t="n">
        <v>51</v>
      </c>
      <c r="C3270" s="7" t="n">
        <v>4</v>
      </c>
      <c r="D3270" s="7" t="n">
        <v>7049</v>
      </c>
      <c r="E3270" s="7" t="s">
        <v>179</v>
      </c>
    </row>
    <row r="3271" spans="1:9">
      <c r="A3271" t="s">
        <v>4</v>
      </c>
      <c r="B3271" s="4" t="s">
        <v>5</v>
      </c>
      <c r="C3271" s="4" t="s">
        <v>10</v>
      </c>
    </row>
    <row r="3272" spans="1:9">
      <c r="A3272" t="n">
        <v>29904</v>
      </c>
      <c r="B3272" s="25" t="n">
        <v>16</v>
      </c>
      <c r="C3272" s="7" t="n">
        <v>0</v>
      </c>
    </row>
    <row r="3273" spans="1:9">
      <c r="A3273" t="s">
        <v>4</v>
      </c>
      <c r="B3273" s="4" t="s">
        <v>5</v>
      </c>
      <c r="C3273" s="4" t="s">
        <v>10</v>
      </c>
      <c r="D3273" s="4" t="s">
        <v>14</v>
      </c>
      <c r="E3273" s="4" t="s">
        <v>9</v>
      </c>
      <c r="F3273" s="4" t="s">
        <v>39</v>
      </c>
      <c r="G3273" s="4" t="s">
        <v>14</v>
      </c>
      <c r="H3273" s="4" t="s">
        <v>14</v>
      </c>
    </row>
    <row r="3274" spans="1:9">
      <c r="A3274" t="n">
        <v>29907</v>
      </c>
      <c r="B3274" s="34" t="n">
        <v>26</v>
      </c>
      <c r="C3274" s="7" t="n">
        <v>7049</v>
      </c>
      <c r="D3274" s="7" t="n">
        <v>17</v>
      </c>
      <c r="E3274" s="7" t="n">
        <v>45307</v>
      </c>
      <c r="F3274" s="7" t="s">
        <v>334</v>
      </c>
      <c r="G3274" s="7" t="n">
        <v>2</v>
      </c>
      <c r="H3274" s="7" t="n">
        <v>0</v>
      </c>
    </row>
    <row r="3275" spans="1:9">
      <c r="A3275" t="s">
        <v>4</v>
      </c>
      <c r="B3275" s="4" t="s">
        <v>5</v>
      </c>
    </row>
    <row r="3276" spans="1:9">
      <c r="A3276" t="n">
        <v>29929</v>
      </c>
      <c r="B3276" s="29" t="n">
        <v>28</v>
      </c>
    </row>
    <row r="3277" spans="1:9">
      <c r="A3277" t="s">
        <v>4</v>
      </c>
      <c r="B3277" s="4" t="s">
        <v>5</v>
      </c>
      <c r="C3277" s="4" t="s">
        <v>14</v>
      </c>
      <c r="D3277" s="4" t="s">
        <v>10</v>
      </c>
      <c r="E3277" s="4" t="s">
        <v>10</v>
      </c>
      <c r="F3277" s="4" t="s">
        <v>14</v>
      </c>
    </row>
    <row r="3278" spans="1:9">
      <c r="A3278" t="n">
        <v>29930</v>
      </c>
      <c r="B3278" s="27" t="n">
        <v>25</v>
      </c>
      <c r="C3278" s="7" t="n">
        <v>1</v>
      </c>
      <c r="D3278" s="7" t="n">
        <v>65535</v>
      </c>
      <c r="E3278" s="7" t="n">
        <v>65535</v>
      </c>
      <c r="F3278" s="7" t="n">
        <v>0</v>
      </c>
    </row>
    <row r="3279" spans="1:9">
      <c r="A3279" t="s">
        <v>4</v>
      </c>
      <c r="B3279" s="4" t="s">
        <v>5</v>
      </c>
      <c r="C3279" s="4" t="s">
        <v>14</v>
      </c>
      <c r="D3279" s="4" t="s">
        <v>10</v>
      </c>
      <c r="E3279" s="4" t="s">
        <v>10</v>
      </c>
      <c r="F3279" s="4" t="s">
        <v>14</v>
      </c>
    </row>
    <row r="3280" spans="1:9">
      <c r="A3280" t="n">
        <v>29937</v>
      </c>
      <c r="B3280" s="27" t="n">
        <v>25</v>
      </c>
      <c r="C3280" s="7" t="n">
        <v>1</v>
      </c>
      <c r="D3280" s="7" t="n">
        <v>260</v>
      </c>
      <c r="E3280" s="7" t="n">
        <v>640</v>
      </c>
      <c r="F3280" s="7" t="n">
        <v>1</v>
      </c>
    </row>
    <row r="3281" spans="1:8">
      <c r="A3281" t="s">
        <v>4</v>
      </c>
      <c r="B3281" s="4" t="s">
        <v>5</v>
      </c>
      <c r="C3281" s="4" t="s">
        <v>14</v>
      </c>
      <c r="D3281" s="4" t="s">
        <v>10</v>
      </c>
      <c r="E3281" s="4" t="s">
        <v>6</v>
      </c>
    </row>
    <row r="3282" spans="1:8">
      <c r="A3282" t="n">
        <v>29944</v>
      </c>
      <c r="B3282" s="33" t="n">
        <v>51</v>
      </c>
      <c r="C3282" s="7" t="n">
        <v>4</v>
      </c>
      <c r="D3282" s="7" t="n">
        <v>2</v>
      </c>
      <c r="E3282" s="7" t="s">
        <v>179</v>
      </c>
    </row>
    <row r="3283" spans="1:8">
      <c r="A3283" t="s">
        <v>4</v>
      </c>
      <c r="B3283" s="4" t="s">
        <v>5</v>
      </c>
      <c r="C3283" s="4" t="s">
        <v>10</v>
      </c>
    </row>
    <row r="3284" spans="1:8">
      <c r="A3284" t="n">
        <v>29958</v>
      </c>
      <c r="B3284" s="25" t="n">
        <v>16</v>
      </c>
      <c r="C3284" s="7" t="n">
        <v>0</v>
      </c>
    </row>
    <row r="3285" spans="1:8">
      <c r="A3285" t="s">
        <v>4</v>
      </c>
      <c r="B3285" s="4" t="s">
        <v>5</v>
      </c>
      <c r="C3285" s="4" t="s">
        <v>10</v>
      </c>
      <c r="D3285" s="4" t="s">
        <v>14</v>
      </c>
      <c r="E3285" s="4" t="s">
        <v>9</v>
      </c>
      <c r="F3285" s="4" t="s">
        <v>39</v>
      </c>
      <c r="G3285" s="4" t="s">
        <v>14</v>
      </c>
      <c r="H3285" s="4" t="s">
        <v>14</v>
      </c>
    </row>
    <row r="3286" spans="1:8">
      <c r="A3286" t="n">
        <v>29961</v>
      </c>
      <c r="B3286" s="34" t="n">
        <v>26</v>
      </c>
      <c r="C3286" s="7" t="n">
        <v>2</v>
      </c>
      <c r="D3286" s="7" t="n">
        <v>17</v>
      </c>
      <c r="E3286" s="7" t="n">
        <v>6409</v>
      </c>
      <c r="F3286" s="7" t="s">
        <v>335</v>
      </c>
      <c r="G3286" s="7" t="n">
        <v>2</v>
      </c>
      <c r="H3286" s="7" t="n">
        <v>0</v>
      </c>
    </row>
    <row r="3287" spans="1:8">
      <c r="A3287" t="s">
        <v>4</v>
      </c>
      <c r="B3287" s="4" t="s">
        <v>5</v>
      </c>
    </row>
    <row r="3288" spans="1:8">
      <c r="A3288" t="n">
        <v>29988</v>
      </c>
      <c r="B3288" s="29" t="n">
        <v>28</v>
      </c>
    </row>
    <row r="3289" spans="1:8">
      <c r="A3289" t="s">
        <v>4</v>
      </c>
      <c r="B3289" s="4" t="s">
        <v>5</v>
      </c>
      <c r="C3289" s="4" t="s">
        <v>14</v>
      </c>
      <c r="D3289" s="4" t="s">
        <v>10</v>
      </c>
      <c r="E3289" s="4" t="s">
        <v>10</v>
      </c>
      <c r="F3289" s="4" t="s">
        <v>14</v>
      </c>
    </row>
    <row r="3290" spans="1:8">
      <c r="A3290" t="n">
        <v>29989</v>
      </c>
      <c r="B3290" s="27" t="n">
        <v>25</v>
      </c>
      <c r="C3290" s="7" t="n">
        <v>1</v>
      </c>
      <c r="D3290" s="7" t="n">
        <v>65535</v>
      </c>
      <c r="E3290" s="7" t="n">
        <v>65535</v>
      </c>
      <c r="F3290" s="7" t="n">
        <v>0</v>
      </c>
    </row>
    <row r="3291" spans="1:8">
      <c r="A3291" t="s">
        <v>4</v>
      </c>
      <c r="B3291" s="4" t="s">
        <v>5</v>
      </c>
      <c r="C3291" s="4" t="s">
        <v>14</v>
      </c>
      <c r="D3291" s="4" t="s">
        <v>10</v>
      </c>
      <c r="E3291" s="4" t="s">
        <v>10</v>
      </c>
      <c r="F3291" s="4" t="s">
        <v>14</v>
      </c>
    </row>
    <row r="3292" spans="1:8">
      <c r="A3292" t="n">
        <v>29996</v>
      </c>
      <c r="B3292" s="27" t="n">
        <v>25</v>
      </c>
      <c r="C3292" s="7" t="n">
        <v>1</v>
      </c>
      <c r="D3292" s="7" t="n">
        <v>60</v>
      </c>
      <c r="E3292" s="7" t="n">
        <v>640</v>
      </c>
      <c r="F3292" s="7" t="n">
        <v>1</v>
      </c>
    </row>
    <row r="3293" spans="1:8">
      <c r="A3293" t="s">
        <v>4</v>
      </c>
      <c r="B3293" s="4" t="s">
        <v>5</v>
      </c>
      <c r="C3293" s="4" t="s">
        <v>14</v>
      </c>
      <c r="D3293" s="4" t="s">
        <v>10</v>
      </c>
      <c r="E3293" s="4" t="s">
        <v>6</v>
      </c>
    </row>
    <row r="3294" spans="1:8">
      <c r="A3294" t="n">
        <v>30003</v>
      </c>
      <c r="B3294" s="33" t="n">
        <v>51</v>
      </c>
      <c r="C3294" s="7" t="n">
        <v>4</v>
      </c>
      <c r="D3294" s="7" t="n">
        <v>11</v>
      </c>
      <c r="E3294" s="7" t="s">
        <v>179</v>
      </c>
    </row>
    <row r="3295" spans="1:8">
      <c r="A3295" t="s">
        <v>4</v>
      </c>
      <c r="B3295" s="4" t="s">
        <v>5</v>
      </c>
      <c r="C3295" s="4" t="s">
        <v>10</v>
      </c>
    </row>
    <row r="3296" spans="1:8">
      <c r="A3296" t="n">
        <v>30017</v>
      </c>
      <c r="B3296" s="25" t="n">
        <v>16</v>
      </c>
      <c r="C3296" s="7" t="n">
        <v>0</v>
      </c>
    </row>
    <row r="3297" spans="1:8">
      <c r="A3297" t="s">
        <v>4</v>
      </c>
      <c r="B3297" s="4" t="s">
        <v>5</v>
      </c>
      <c r="C3297" s="4" t="s">
        <v>10</v>
      </c>
      <c r="D3297" s="4" t="s">
        <v>14</v>
      </c>
      <c r="E3297" s="4" t="s">
        <v>9</v>
      </c>
      <c r="F3297" s="4" t="s">
        <v>39</v>
      </c>
      <c r="G3297" s="4" t="s">
        <v>14</v>
      </c>
      <c r="H3297" s="4" t="s">
        <v>14</v>
      </c>
    </row>
    <row r="3298" spans="1:8">
      <c r="A3298" t="n">
        <v>30020</v>
      </c>
      <c r="B3298" s="34" t="n">
        <v>26</v>
      </c>
      <c r="C3298" s="7" t="n">
        <v>11</v>
      </c>
      <c r="D3298" s="7" t="n">
        <v>17</v>
      </c>
      <c r="E3298" s="7" t="n">
        <v>10340</v>
      </c>
      <c r="F3298" s="7" t="s">
        <v>336</v>
      </c>
      <c r="G3298" s="7" t="n">
        <v>2</v>
      </c>
      <c r="H3298" s="7" t="n">
        <v>0</v>
      </c>
    </row>
    <row r="3299" spans="1:8">
      <c r="A3299" t="s">
        <v>4</v>
      </c>
      <c r="B3299" s="4" t="s">
        <v>5</v>
      </c>
    </row>
    <row r="3300" spans="1:8">
      <c r="A3300" t="n">
        <v>30042</v>
      </c>
      <c r="B3300" s="29" t="n">
        <v>28</v>
      </c>
    </row>
    <row r="3301" spans="1:8">
      <c r="A3301" t="s">
        <v>4</v>
      </c>
      <c r="B3301" s="4" t="s">
        <v>5</v>
      </c>
      <c r="C3301" s="4" t="s">
        <v>14</v>
      </c>
      <c r="D3301" s="4" t="s">
        <v>10</v>
      </c>
      <c r="E3301" s="4" t="s">
        <v>10</v>
      </c>
      <c r="F3301" s="4" t="s">
        <v>14</v>
      </c>
    </row>
    <row r="3302" spans="1:8">
      <c r="A3302" t="n">
        <v>30043</v>
      </c>
      <c r="B3302" s="27" t="n">
        <v>25</v>
      </c>
      <c r="C3302" s="7" t="n">
        <v>1</v>
      </c>
      <c r="D3302" s="7" t="n">
        <v>65535</v>
      </c>
      <c r="E3302" s="7" t="n">
        <v>65535</v>
      </c>
      <c r="F3302" s="7" t="n">
        <v>0</v>
      </c>
    </row>
    <row r="3303" spans="1:8">
      <c r="A3303" t="s">
        <v>4</v>
      </c>
      <c r="B3303" s="4" t="s">
        <v>5</v>
      </c>
      <c r="C3303" s="4" t="s">
        <v>10</v>
      </c>
      <c r="D3303" s="4" t="s">
        <v>14</v>
      </c>
    </row>
    <row r="3304" spans="1:8">
      <c r="A3304" t="n">
        <v>30050</v>
      </c>
      <c r="B3304" s="35" t="n">
        <v>89</v>
      </c>
      <c r="C3304" s="7" t="n">
        <v>65533</v>
      </c>
      <c r="D3304" s="7" t="n">
        <v>1</v>
      </c>
    </row>
    <row r="3305" spans="1:8">
      <c r="A3305" t="s">
        <v>4</v>
      </c>
      <c r="B3305" s="4" t="s">
        <v>5</v>
      </c>
      <c r="C3305" s="4" t="s">
        <v>14</v>
      </c>
      <c r="D3305" s="4" t="s">
        <v>10</v>
      </c>
      <c r="E3305" s="4" t="s">
        <v>9</v>
      </c>
      <c r="F3305" s="4" t="s">
        <v>10</v>
      </c>
      <c r="G3305" s="4" t="s">
        <v>9</v>
      </c>
      <c r="H3305" s="4" t="s">
        <v>14</v>
      </c>
    </row>
    <row r="3306" spans="1:8">
      <c r="A3306" t="n">
        <v>30054</v>
      </c>
      <c r="B3306" s="14" t="n">
        <v>49</v>
      </c>
      <c r="C3306" s="7" t="n">
        <v>0</v>
      </c>
      <c r="D3306" s="7" t="n">
        <v>308</v>
      </c>
      <c r="E3306" s="7" t="n">
        <v>1065353216</v>
      </c>
      <c r="F3306" s="7" t="n">
        <v>0</v>
      </c>
      <c r="G3306" s="7" t="n">
        <v>0</v>
      </c>
      <c r="H3306" s="7" t="n">
        <v>0</v>
      </c>
    </row>
    <row r="3307" spans="1:8">
      <c r="A3307" t="s">
        <v>4</v>
      </c>
      <c r="B3307" s="4" t="s">
        <v>5</v>
      </c>
      <c r="C3307" s="4" t="s">
        <v>14</v>
      </c>
      <c r="D3307" s="4" t="s">
        <v>10</v>
      </c>
      <c r="E3307" s="4" t="s">
        <v>10</v>
      </c>
      <c r="F3307" s="4" t="s">
        <v>9</v>
      </c>
    </row>
    <row r="3308" spans="1:8">
      <c r="A3308" t="n">
        <v>30069</v>
      </c>
      <c r="B3308" s="69" t="n">
        <v>84</v>
      </c>
      <c r="C3308" s="7" t="n">
        <v>0</v>
      </c>
      <c r="D3308" s="7" t="n">
        <v>1</v>
      </c>
      <c r="E3308" s="7" t="n">
        <v>500</v>
      </c>
      <c r="F3308" s="7" t="n">
        <v>1060320051</v>
      </c>
    </row>
    <row r="3309" spans="1:8">
      <c r="A3309" t="s">
        <v>4</v>
      </c>
      <c r="B3309" s="4" t="s">
        <v>5</v>
      </c>
      <c r="C3309" s="4" t="s">
        <v>10</v>
      </c>
      <c r="D3309" s="4" t="s">
        <v>14</v>
      </c>
      <c r="E3309" s="4" t="s">
        <v>6</v>
      </c>
      <c r="F3309" s="4" t="s">
        <v>20</v>
      </c>
      <c r="G3309" s="4" t="s">
        <v>20</v>
      </c>
      <c r="H3309" s="4" t="s">
        <v>20</v>
      </c>
    </row>
    <row r="3310" spans="1:8">
      <c r="A3310" t="n">
        <v>30079</v>
      </c>
      <c r="B3310" s="43" t="n">
        <v>48</v>
      </c>
      <c r="C3310" s="7" t="n">
        <v>82</v>
      </c>
      <c r="D3310" s="7" t="n">
        <v>0</v>
      </c>
      <c r="E3310" s="7" t="s">
        <v>297</v>
      </c>
      <c r="F3310" s="7" t="n">
        <v>-1</v>
      </c>
      <c r="G3310" s="7" t="n">
        <v>1</v>
      </c>
      <c r="H3310" s="7" t="n">
        <v>0</v>
      </c>
    </row>
    <row r="3311" spans="1:8">
      <c r="A3311" t="s">
        <v>4</v>
      </c>
      <c r="B3311" s="4" t="s">
        <v>5</v>
      </c>
      <c r="C3311" s="4" t="s">
        <v>10</v>
      </c>
    </row>
    <row r="3312" spans="1:8">
      <c r="A3312" t="n">
        <v>30105</v>
      </c>
      <c r="B3312" s="25" t="n">
        <v>16</v>
      </c>
      <c r="C3312" s="7" t="n">
        <v>500</v>
      </c>
    </row>
    <row r="3313" spans="1:8">
      <c r="A3313" t="s">
        <v>4</v>
      </c>
      <c r="B3313" s="4" t="s">
        <v>5</v>
      </c>
      <c r="C3313" s="4" t="s">
        <v>14</v>
      </c>
      <c r="D3313" s="4" t="s">
        <v>10</v>
      </c>
      <c r="E3313" s="4" t="s">
        <v>20</v>
      </c>
      <c r="F3313" s="4" t="s">
        <v>10</v>
      </c>
      <c r="G3313" s="4" t="s">
        <v>9</v>
      </c>
      <c r="H3313" s="4" t="s">
        <v>9</v>
      </c>
      <c r="I3313" s="4" t="s">
        <v>10</v>
      </c>
      <c r="J3313" s="4" t="s">
        <v>10</v>
      </c>
      <c r="K3313" s="4" t="s">
        <v>9</v>
      </c>
      <c r="L3313" s="4" t="s">
        <v>9</v>
      </c>
      <c r="M3313" s="4" t="s">
        <v>9</v>
      </c>
      <c r="N3313" s="4" t="s">
        <v>9</v>
      </c>
      <c r="O3313" s="4" t="s">
        <v>6</v>
      </c>
    </row>
    <row r="3314" spans="1:8">
      <c r="A3314" t="n">
        <v>30108</v>
      </c>
      <c r="B3314" s="26" t="n">
        <v>50</v>
      </c>
      <c r="C3314" s="7" t="n">
        <v>0</v>
      </c>
      <c r="D3314" s="7" t="n">
        <v>4033</v>
      </c>
      <c r="E3314" s="7" t="n">
        <v>0.800000011920929</v>
      </c>
      <c r="F3314" s="7" t="n">
        <v>0</v>
      </c>
      <c r="G3314" s="7" t="n">
        <v>0</v>
      </c>
      <c r="H3314" s="7" t="n">
        <v>1077936128</v>
      </c>
      <c r="I3314" s="7" t="n">
        <v>0</v>
      </c>
      <c r="J3314" s="7" t="n">
        <v>65533</v>
      </c>
      <c r="K3314" s="7" t="n">
        <v>0</v>
      </c>
      <c r="L3314" s="7" t="n">
        <v>0</v>
      </c>
      <c r="M3314" s="7" t="n">
        <v>0</v>
      </c>
      <c r="N3314" s="7" t="n">
        <v>0</v>
      </c>
      <c r="O3314" s="7" t="s">
        <v>13</v>
      </c>
    </row>
    <row r="3315" spans="1:8">
      <c r="A3315" t="s">
        <v>4</v>
      </c>
      <c r="B3315" s="4" t="s">
        <v>5</v>
      </c>
      <c r="C3315" s="4" t="s">
        <v>10</v>
      </c>
      <c r="D3315" s="4" t="s">
        <v>9</v>
      </c>
    </row>
    <row r="3316" spans="1:8">
      <c r="A3316" t="n">
        <v>30147</v>
      </c>
      <c r="B3316" s="44" t="n">
        <v>43</v>
      </c>
      <c r="C3316" s="7" t="n">
        <v>82</v>
      </c>
      <c r="D3316" s="7" t="n">
        <v>512</v>
      </c>
    </row>
    <row r="3317" spans="1:8">
      <c r="A3317" t="s">
        <v>4</v>
      </c>
      <c r="B3317" s="4" t="s">
        <v>5</v>
      </c>
      <c r="C3317" s="4" t="s">
        <v>10</v>
      </c>
      <c r="D3317" s="4" t="s">
        <v>10</v>
      </c>
      <c r="E3317" s="4" t="s">
        <v>20</v>
      </c>
      <c r="F3317" s="4" t="s">
        <v>20</v>
      </c>
      <c r="G3317" s="4" t="s">
        <v>20</v>
      </c>
      <c r="H3317" s="4" t="s">
        <v>20</v>
      </c>
      <c r="I3317" s="4" t="s">
        <v>20</v>
      </c>
      <c r="J3317" s="4" t="s">
        <v>14</v>
      </c>
      <c r="K3317" s="4" t="s">
        <v>10</v>
      </c>
    </row>
    <row r="3318" spans="1:8">
      <c r="A3318" t="n">
        <v>30154</v>
      </c>
      <c r="B3318" s="61" t="n">
        <v>55</v>
      </c>
      <c r="C3318" s="7" t="n">
        <v>82</v>
      </c>
      <c r="D3318" s="7" t="n">
        <v>65026</v>
      </c>
      <c r="E3318" s="7" t="n">
        <v>-6.30000019073486</v>
      </c>
      <c r="F3318" s="7" t="n">
        <v>1</v>
      </c>
      <c r="G3318" s="7" t="n">
        <v>-25.5</v>
      </c>
      <c r="H3318" s="7" t="n">
        <v>5</v>
      </c>
      <c r="I3318" s="7" t="n">
        <v>2</v>
      </c>
      <c r="J3318" s="7" t="n">
        <v>0</v>
      </c>
      <c r="K3318" s="7" t="n">
        <v>129</v>
      </c>
    </row>
    <row r="3319" spans="1:8">
      <c r="A3319" t="s">
        <v>4</v>
      </c>
      <c r="B3319" s="4" t="s">
        <v>5</v>
      </c>
      <c r="C3319" s="4" t="s">
        <v>10</v>
      </c>
    </row>
    <row r="3320" spans="1:8">
      <c r="A3320" t="n">
        <v>30182</v>
      </c>
      <c r="B3320" s="25" t="n">
        <v>16</v>
      </c>
      <c r="C3320" s="7" t="n">
        <v>500</v>
      </c>
    </row>
    <row r="3321" spans="1:8">
      <c r="A3321" t="s">
        <v>4</v>
      </c>
      <c r="B3321" s="4" t="s">
        <v>5</v>
      </c>
      <c r="C3321" s="4" t="s">
        <v>14</v>
      </c>
      <c r="D3321" s="4" t="s">
        <v>10</v>
      </c>
      <c r="E3321" s="4" t="s">
        <v>20</v>
      </c>
    </row>
    <row r="3322" spans="1:8">
      <c r="A3322" t="n">
        <v>30185</v>
      </c>
      <c r="B3322" s="36" t="n">
        <v>58</v>
      </c>
      <c r="C3322" s="7" t="n">
        <v>101</v>
      </c>
      <c r="D3322" s="7" t="n">
        <v>300</v>
      </c>
      <c r="E3322" s="7" t="n">
        <v>1</v>
      </c>
    </row>
    <row r="3323" spans="1:8">
      <c r="A3323" t="s">
        <v>4</v>
      </c>
      <c r="B3323" s="4" t="s">
        <v>5</v>
      </c>
      <c r="C3323" s="4" t="s">
        <v>14</v>
      </c>
      <c r="D3323" s="4" t="s">
        <v>10</v>
      </c>
    </row>
    <row r="3324" spans="1:8">
      <c r="A3324" t="n">
        <v>30193</v>
      </c>
      <c r="B3324" s="36" t="n">
        <v>58</v>
      </c>
      <c r="C3324" s="7" t="n">
        <v>254</v>
      </c>
      <c r="D3324" s="7" t="n">
        <v>0</v>
      </c>
    </row>
    <row r="3325" spans="1:8">
      <c r="A3325" t="s">
        <v>4</v>
      </c>
      <c r="B3325" s="4" t="s">
        <v>5</v>
      </c>
      <c r="C3325" s="4" t="s">
        <v>10</v>
      </c>
      <c r="D3325" s="4" t="s">
        <v>14</v>
      </c>
    </row>
    <row r="3326" spans="1:8">
      <c r="A3326" t="n">
        <v>30197</v>
      </c>
      <c r="B3326" s="63" t="n">
        <v>56</v>
      </c>
      <c r="C3326" s="7" t="n">
        <v>82</v>
      </c>
      <c r="D3326" s="7" t="n">
        <v>1</v>
      </c>
    </row>
    <row r="3327" spans="1:8">
      <c r="A3327" t="s">
        <v>4</v>
      </c>
      <c r="B3327" s="4" t="s">
        <v>5</v>
      </c>
      <c r="C3327" s="4" t="s">
        <v>10</v>
      </c>
      <c r="D3327" s="4" t="s">
        <v>20</v>
      </c>
      <c r="E3327" s="4" t="s">
        <v>20</v>
      </c>
      <c r="F3327" s="4" t="s">
        <v>20</v>
      </c>
      <c r="G3327" s="4" t="s">
        <v>20</v>
      </c>
    </row>
    <row r="3328" spans="1:8">
      <c r="A3328" t="n">
        <v>30201</v>
      </c>
      <c r="B3328" s="40" t="n">
        <v>46</v>
      </c>
      <c r="C3328" s="7" t="n">
        <v>82</v>
      </c>
      <c r="D3328" s="7" t="n">
        <v>-6.17000007629395</v>
      </c>
      <c r="E3328" s="7" t="n">
        <v>5</v>
      </c>
      <c r="F3328" s="7" t="n">
        <v>-24.5</v>
      </c>
      <c r="G3328" s="7" t="n">
        <v>228.899993896484</v>
      </c>
    </row>
    <row r="3329" spans="1:15">
      <c r="A3329" t="s">
        <v>4</v>
      </c>
      <c r="B3329" s="4" t="s">
        <v>5</v>
      </c>
      <c r="C3329" s="4" t="s">
        <v>14</v>
      </c>
      <c r="D3329" s="4" t="s">
        <v>14</v>
      </c>
      <c r="E3329" s="4" t="s">
        <v>20</v>
      </c>
      <c r="F3329" s="4" t="s">
        <v>20</v>
      </c>
      <c r="G3329" s="4" t="s">
        <v>20</v>
      </c>
      <c r="H3329" s="4" t="s">
        <v>10</v>
      </c>
    </row>
    <row r="3330" spans="1:15">
      <c r="A3330" t="n">
        <v>30220</v>
      </c>
      <c r="B3330" s="59" t="n">
        <v>45</v>
      </c>
      <c r="C3330" s="7" t="n">
        <v>2</v>
      </c>
      <c r="D3330" s="7" t="n">
        <v>3</v>
      </c>
      <c r="E3330" s="7" t="n">
        <v>-6.21999979019165</v>
      </c>
      <c r="F3330" s="7" t="n">
        <v>1.95000004768372</v>
      </c>
      <c r="G3330" s="7" t="n">
        <v>-23.7399997711182</v>
      </c>
      <c r="H3330" s="7" t="n">
        <v>0</v>
      </c>
    </row>
    <row r="3331" spans="1:15">
      <c r="A3331" t="s">
        <v>4</v>
      </c>
      <c r="B3331" s="4" t="s">
        <v>5</v>
      </c>
      <c r="C3331" s="4" t="s">
        <v>14</v>
      </c>
      <c r="D3331" s="4" t="s">
        <v>14</v>
      </c>
      <c r="E3331" s="4" t="s">
        <v>20</v>
      </c>
      <c r="F3331" s="4" t="s">
        <v>20</v>
      </c>
      <c r="G3331" s="4" t="s">
        <v>20</v>
      </c>
      <c r="H3331" s="4" t="s">
        <v>10</v>
      </c>
      <c r="I3331" s="4" t="s">
        <v>14</v>
      </c>
    </row>
    <row r="3332" spans="1:15">
      <c r="A3332" t="n">
        <v>30237</v>
      </c>
      <c r="B3332" s="59" t="n">
        <v>45</v>
      </c>
      <c r="C3332" s="7" t="n">
        <v>4</v>
      </c>
      <c r="D3332" s="7" t="n">
        <v>3</v>
      </c>
      <c r="E3332" s="7" t="n">
        <v>29.2999992370605</v>
      </c>
      <c r="F3332" s="7" t="n">
        <v>6.55000019073486</v>
      </c>
      <c r="G3332" s="7" t="n">
        <v>10</v>
      </c>
      <c r="H3332" s="7" t="n">
        <v>0</v>
      </c>
      <c r="I3332" s="7" t="n">
        <v>0</v>
      </c>
    </row>
    <row r="3333" spans="1:15">
      <c r="A3333" t="s">
        <v>4</v>
      </c>
      <c r="B3333" s="4" t="s">
        <v>5</v>
      </c>
      <c r="C3333" s="4" t="s">
        <v>14</v>
      </c>
      <c r="D3333" s="4" t="s">
        <v>14</v>
      </c>
      <c r="E3333" s="4" t="s">
        <v>20</v>
      </c>
      <c r="F3333" s="4" t="s">
        <v>10</v>
      </c>
    </row>
    <row r="3334" spans="1:15">
      <c r="A3334" t="n">
        <v>30255</v>
      </c>
      <c r="B3334" s="59" t="n">
        <v>45</v>
      </c>
      <c r="C3334" s="7" t="n">
        <v>5</v>
      </c>
      <c r="D3334" s="7" t="n">
        <v>3</v>
      </c>
      <c r="E3334" s="7" t="n">
        <v>1.20000004768372</v>
      </c>
      <c r="F3334" s="7" t="n">
        <v>0</v>
      </c>
    </row>
    <row r="3335" spans="1:15">
      <c r="A3335" t="s">
        <v>4</v>
      </c>
      <c r="B3335" s="4" t="s">
        <v>5</v>
      </c>
      <c r="C3335" s="4" t="s">
        <v>14</v>
      </c>
      <c r="D3335" s="4" t="s">
        <v>14</v>
      </c>
      <c r="E3335" s="4" t="s">
        <v>20</v>
      </c>
      <c r="F3335" s="4" t="s">
        <v>10</v>
      </c>
    </row>
    <row r="3336" spans="1:15">
      <c r="A3336" t="n">
        <v>30264</v>
      </c>
      <c r="B3336" s="59" t="n">
        <v>45</v>
      </c>
      <c r="C3336" s="7" t="n">
        <v>11</v>
      </c>
      <c r="D3336" s="7" t="n">
        <v>3</v>
      </c>
      <c r="E3336" s="7" t="n">
        <v>38</v>
      </c>
      <c r="F3336" s="7" t="n">
        <v>0</v>
      </c>
    </row>
    <row r="3337" spans="1:15">
      <c r="A3337" t="s">
        <v>4</v>
      </c>
      <c r="B3337" s="4" t="s">
        <v>5</v>
      </c>
      <c r="C3337" s="4" t="s">
        <v>14</v>
      </c>
      <c r="D3337" s="4" t="s">
        <v>14</v>
      </c>
      <c r="E3337" s="4" t="s">
        <v>20</v>
      </c>
      <c r="F3337" s="4" t="s">
        <v>20</v>
      </c>
      <c r="G3337" s="4" t="s">
        <v>20</v>
      </c>
      <c r="H3337" s="4" t="s">
        <v>10</v>
      </c>
    </row>
    <row r="3338" spans="1:15">
      <c r="A3338" t="n">
        <v>30273</v>
      </c>
      <c r="B3338" s="59" t="n">
        <v>45</v>
      </c>
      <c r="C3338" s="7" t="n">
        <v>2</v>
      </c>
      <c r="D3338" s="7" t="n">
        <v>3</v>
      </c>
      <c r="E3338" s="7" t="n">
        <v>-6.21000003814697</v>
      </c>
      <c r="F3338" s="7" t="n">
        <v>2.38000011444092</v>
      </c>
      <c r="G3338" s="7" t="n">
        <v>-23.7399997711182</v>
      </c>
      <c r="H3338" s="7" t="n">
        <v>4000</v>
      </c>
    </row>
    <row r="3339" spans="1:15">
      <c r="A3339" t="s">
        <v>4</v>
      </c>
      <c r="B3339" s="4" t="s">
        <v>5</v>
      </c>
      <c r="C3339" s="4" t="s">
        <v>14</v>
      </c>
      <c r="D3339" s="4" t="s">
        <v>14</v>
      </c>
      <c r="E3339" s="4" t="s">
        <v>20</v>
      </c>
      <c r="F3339" s="4" t="s">
        <v>20</v>
      </c>
      <c r="G3339" s="4" t="s">
        <v>20</v>
      </c>
      <c r="H3339" s="4" t="s">
        <v>10</v>
      </c>
      <c r="I3339" s="4" t="s">
        <v>14</v>
      </c>
    </row>
    <row r="3340" spans="1:15">
      <c r="A3340" t="n">
        <v>30290</v>
      </c>
      <c r="B3340" s="59" t="n">
        <v>45</v>
      </c>
      <c r="C3340" s="7" t="n">
        <v>4</v>
      </c>
      <c r="D3340" s="7" t="n">
        <v>3</v>
      </c>
      <c r="E3340" s="7" t="n">
        <v>6.21000003814697</v>
      </c>
      <c r="F3340" s="7" t="n">
        <v>30.5900001525879</v>
      </c>
      <c r="G3340" s="7" t="n">
        <v>10</v>
      </c>
      <c r="H3340" s="7" t="n">
        <v>4000</v>
      </c>
      <c r="I3340" s="7" t="n">
        <v>1</v>
      </c>
    </row>
    <row r="3341" spans="1:15">
      <c r="A3341" t="s">
        <v>4</v>
      </c>
      <c r="B3341" s="4" t="s">
        <v>5</v>
      </c>
      <c r="C3341" s="4" t="s">
        <v>14</v>
      </c>
      <c r="D3341" s="4" t="s">
        <v>14</v>
      </c>
      <c r="E3341" s="4" t="s">
        <v>20</v>
      </c>
      <c r="F3341" s="4" t="s">
        <v>10</v>
      </c>
    </row>
    <row r="3342" spans="1:15">
      <c r="A3342" t="n">
        <v>30308</v>
      </c>
      <c r="B3342" s="59" t="n">
        <v>45</v>
      </c>
      <c r="C3342" s="7" t="n">
        <v>5</v>
      </c>
      <c r="D3342" s="7" t="n">
        <v>3</v>
      </c>
      <c r="E3342" s="7" t="n">
        <v>1.20000004768372</v>
      </c>
      <c r="F3342" s="7" t="n">
        <v>4000</v>
      </c>
    </row>
    <row r="3343" spans="1:15">
      <c r="A3343" t="s">
        <v>4</v>
      </c>
      <c r="B3343" s="4" t="s">
        <v>5</v>
      </c>
      <c r="C3343" s="4" t="s">
        <v>14</v>
      </c>
      <c r="D3343" s="4" t="s">
        <v>14</v>
      </c>
      <c r="E3343" s="4" t="s">
        <v>20</v>
      </c>
      <c r="F3343" s="4" t="s">
        <v>10</v>
      </c>
    </row>
    <row r="3344" spans="1:15">
      <c r="A3344" t="n">
        <v>30317</v>
      </c>
      <c r="B3344" s="59" t="n">
        <v>45</v>
      </c>
      <c r="C3344" s="7" t="n">
        <v>11</v>
      </c>
      <c r="D3344" s="7" t="n">
        <v>3</v>
      </c>
      <c r="E3344" s="7" t="n">
        <v>38</v>
      </c>
      <c r="F3344" s="7" t="n">
        <v>4000</v>
      </c>
    </row>
    <row r="3345" spans="1:9">
      <c r="A3345" t="s">
        <v>4</v>
      </c>
      <c r="B3345" s="4" t="s">
        <v>5</v>
      </c>
      <c r="C3345" s="4" t="s">
        <v>10</v>
      </c>
      <c r="D3345" s="4" t="s">
        <v>14</v>
      </c>
      <c r="E3345" s="4" t="s">
        <v>6</v>
      </c>
      <c r="F3345" s="4" t="s">
        <v>20</v>
      </c>
      <c r="G3345" s="4" t="s">
        <v>20</v>
      </c>
      <c r="H3345" s="4" t="s">
        <v>20</v>
      </c>
    </row>
    <row r="3346" spans="1:9">
      <c r="A3346" t="n">
        <v>30326</v>
      </c>
      <c r="B3346" s="43" t="n">
        <v>48</v>
      </c>
      <c r="C3346" s="7" t="n">
        <v>82</v>
      </c>
      <c r="D3346" s="7" t="n">
        <v>0</v>
      </c>
      <c r="E3346" s="7" t="s">
        <v>298</v>
      </c>
      <c r="F3346" s="7" t="n">
        <v>-1</v>
      </c>
      <c r="G3346" s="7" t="n">
        <v>1</v>
      </c>
      <c r="H3346" s="7" t="n">
        <v>0</v>
      </c>
    </row>
    <row r="3347" spans="1:9">
      <c r="A3347" t="s">
        <v>4</v>
      </c>
      <c r="B3347" s="4" t="s">
        <v>5</v>
      </c>
      <c r="C3347" s="4" t="s">
        <v>10</v>
      </c>
      <c r="D3347" s="4" t="s">
        <v>9</v>
      </c>
    </row>
    <row r="3348" spans="1:9">
      <c r="A3348" t="n">
        <v>30353</v>
      </c>
      <c r="B3348" s="79" t="n">
        <v>98</v>
      </c>
      <c r="C3348" s="7" t="n">
        <v>82</v>
      </c>
      <c r="D3348" s="7" t="n">
        <v>1120403456</v>
      </c>
    </row>
    <row r="3349" spans="1:9">
      <c r="A3349" t="s">
        <v>4</v>
      </c>
      <c r="B3349" s="4" t="s">
        <v>5</v>
      </c>
      <c r="C3349" s="4" t="s">
        <v>14</v>
      </c>
      <c r="D3349" s="4" t="s">
        <v>10</v>
      </c>
    </row>
    <row r="3350" spans="1:9">
      <c r="A3350" t="n">
        <v>30360</v>
      </c>
      <c r="B3350" s="36" t="n">
        <v>58</v>
      </c>
      <c r="C3350" s="7" t="n">
        <v>255</v>
      </c>
      <c r="D3350" s="7" t="n">
        <v>0</v>
      </c>
    </row>
    <row r="3351" spans="1:9">
      <c r="A3351" t="s">
        <v>4</v>
      </c>
      <c r="B3351" s="4" t="s">
        <v>5</v>
      </c>
      <c r="C3351" s="4" t="s">
        <v>10</v>
      </c>
      <c r="D3351" s="4" t="s">
        <v>10</v>
      </c>
      <c r="E3351" s="4" t="s">
        <v>20</v>
      </c>
      <c r="F3351" s="4" t="s">
        <v>20</v>
      </c>
      <c r="G3351" s="4" t="s">
        <v>20</v>
      </c>
      <c r="H3351" s="4" t="s">
        <v>20</v>
      </c>
      <c r="I3351" s="4" t="s">
        <v>14</v>
      </c>
      <c r="J3351" s="4" t="s">
        <v>10</v>
      </c>
    </row>
    <row r="3352" spans="1:9">
      <c r="A3352" t="n">
        <v>30364</v>
      </c>
      <c r="B3352" s="61" t="n">
        <v>55</v>
      </c>
      <c r="C3352" s="7" t="n">
        <v>82</v>
      </c>
      <c r="D3352" s="7" t="n">
        <v>65533</v>
      </c>
      <c r="E3352" s="7" t="n">
        <v>-6.17000007629395</v>
      </c>
      <c r="F3352" s="7" t="n">
        <v>1</v>
      </c>
      <c r="G3352" s="7" t="n">
        <v>-24.5</v>
      </c>
      <c r="H3352" s="7" t="n">
        <v>20</v>
      </c>
      <c r="I3352" s="7" t="n">
        <v>0</v>
      </c>
      <c r="J3352" s="7" t="n">
        <v>129</v>
      </c>
    </row>
    <row r="3353" spans="1:9">
      <c r="A3353" t="s">
        <v>4</v>
      </c>
      <c r="B3353" s="4" t="s">
        <v>5</v>
      </c>
      <c r="C3353" s="4" t="s">
        <v>10</v>
      </c>
      <c r="D3353" s="4" t="s">
        <v>14</v>
      </c>
    </row>
    <row r="3354" spans="1:9">
      <c r="A3354" t="n">
        <v>30388</v>
      </c>
      <c r="B3354" s="63" t="n">
        <v>56</v>
      </c>
      <c r="C3354" s="7" t="n">
        <v>82</v>
      </c>
      <c r="D3354" s="7" t="n">
        <v>0</v>
      </c>
    </row>
    <row r="3355" spans="1:9">
      <c r="A3355" t="s">
        <v>4</v>
      </c>
      <c r="B3355" s="4" t="s">
        <v>5</v>
      </c>
      <c r="C3355" s="4" t="s">
        <v>10</v>
      </c>
      <c r="D3355" s="4" t="s">
        <v>14</v>
      </c>
      <c r="E3355" s="4" t="s">
        <v>6</v>
      </c>
      <c r="F3355" s="4" t="s">
        <v>20</v>
      </c>
      <c r="G3355" s="4" t="s">
        <v>20</v>
      </c>
      <c r="H3355" s="4" t="s">
        <v>20</v>
      </c>
    </row>
    <row r="3356" spans="1:9">
      <c r="A3356" t="n">
        <v>30392</v>
      </c>
      <c r="B3356" s="43" t="n">
        <v>48</v>
      </c>
      <c r="C3356" s="7" t="n">
        <v>82</v>
      </c>
      <c r="D3356" s="7" t="n">
        <v>0</v>
      </c>
      <c r="E3356" s="7" t="s">
        <v>299</v>
      </c>
      <c r="F3356" s="7" t="n">
        <v>-1</v>
      </c>
      <c r="G3356" s="7" t="n">
        <v>1</v>
      </c>
      <c r="H3356" s="7" t="n">
        <v>0</v>
      </c>
    </row>
    <row r="3357" spans="1:9">
      <c r="A3357" t="s">
        <v>4</v>
      </c>
      <c r="B3357" s="4" t="s">
        <v>5</v>
      </c>
      <c r="C3357" s="4" t="s">
        <v>14</v>
      </c>
      <c r="D3357" s="4" t="s">
        <v>10</v>
      </c>
      <c r="E3357" s="4" t="s">
        <v>20</v>
      </c>
      <c r="F3357" s="4" t="s">
        <v>10</v>
      </c>
      <c r="G3357" s="4" t="s">
        <v>9</v>
      </c>
      <c r="H3357" s="4" t="s">
        <v>9</v>
      </c>
      <c r="I3357" s="4" t="s">
        <v>10</v>
      </c>
      <c r="J3357" s="4" t="s">
        <v>10</v>
      </c>
      <c r="K3357" s="4" t="s">
        <v>9</v>
      </c>
      <c r="L3357" s="4" t="s">
        <v>9</v>
      </c>
      <c r="M3357" s="4" t="s">
        <v>9</v>
      </c>
      <c r="N3357" s="4" t="s">
        <v>9</v>
      </c>
      <c r="O3357" s="4" t="s">
        <v>6</v>
      </c>
    </row>
    <row r="3358" spans="1:9">
      <c r="A3358" t="n">
        <v>30419</v>
      </c>
      <c r="B3358" s="26" t="n">
        <v>50</v>
      </c>
      <c r="C3358" s="7" t="n">
        <v>0</v>
      </c>
      <c r="D3358" s="7" t="n">
        <v>4014</v>
      </c>
      <c r="E3358" s="7" t="n">
        <v>1</v>
      </c>
      <c r="F3358" s="7" t="n">
        <v>0</v>
      </c>
      <c r="G3358" s="7" t="n">
        <v>0</v>
      </c>
      <c r="H3358" s="7" t="n">
        <v>0</v>
      </c>
      <c r="I3358" s="7" t="n">
        <v>0</v>
      </c>
      <c r="J3358" s="7" t="n">
        <v>65533</v>
      </c>
      <c r="K3358" s="7" t="n">
        <v>0</v>
      </c>
      <c r="L3358" s="7" t="n">
        <v>0</v>
      </c>
      <c r="M3358" s="7" t="n">
        <v>0</v>
      </c>
      <c r="N3358" s="7" t="n">
        <v>0</v>
      </c>
      <c r="O3358" s="7" t="s">
        <v>13</v>
      </c>
    </row>
    <row r="3359" spans="1:9">
      <c r="A3359" t="s">
        <v>4</v>
      </c>
      <c r="B3359" s="4" t="s">
        <v>5</v>
      </c>
      <c r="C3359" s="4" t="s">
        <v>10</v>
      </c>
    </row>
    <row r="3360" spans="1:9">
      <c r="A3360" t="n">
        <v>30458</v>
      </c>
      <c r="B3360" s="25" t="n">
        <v>16</v>
      </c>
      <c r="C3360" s="7" t="n">
        <v>1000</v>
      </c>
    </row>
    <row r="3361" spans="1:15">
      <c r="A3361" t="s">
        <v>4</v>
      </c>
      <c r="B3361" s="4" t="s">
        <v>5</v>
      </c>
      <c r="C3361" s="4" t="s">
        <v>10</v>
      </c>
      <c r="D3361" s="4" t="s">
        <v>14</v>
      </c>
      <c r="E3361" s="4" t="s">
        <v>6</v>
      </c>
      <c r="F3361" s="4" t="s">
        <v>20</v>
      </c>
      <c r="G3361" s="4" t="s">
        <v>20</v>
      </c>
      <c r="H3361" s="4" t="s">
        <v>20</v>
      </c>
    </row>
    <row r="3362" spans="1:15">
      <c r="A3362" t="n">
        <v>30461</v>
      </c>
      <c r="B3362" s="43" t="n">
        <v>48</v>
      </c>
      <c r="C3362" s="7" t="n">
        <v>82</v>
      </c>
      <c r="D3362" s="7" t="n">
        <v>0</v>
      </c>
      <c r="E3362" s="7" t="s">
        <v>300</v>
      </c>
      <c r="F3362" s="7" t="n">
        <v>-1</v>
      </c>
      <c r="G3362" s="7" t="n">
        <v>1</v>
      </c>
      <c r="H3362" s="7" t="n">
        <v>0</v>
      </c>
    </row>
    <row r="3363" spans="1:15">
      <c r="A3363" t="s">
        <v>4</v>
      </c>
      <c r="B3363" s="4" t="s">
        <v>5</v>
      </c>
      <c r="C3363" s="4" t="s">
        <v>10</v>
      </c>
      <c r="D3363" s="4" t="s">
        <v>9</v>
      </c>
    </row>
    <row r="3364" spans="1:15">
      <c r="A3364" t="n">
        <v>30488</v>
      </c>
      <c r="B3364" s="79" t="n">
        <v>98</v>
      </c>
      <c r="C3364" s="7" t="n">
        <v>82</v>
      </c>
      <c r="D3364" s="7" t="n">
        <v>1056964608</v>
      </c>
    </row>
    <row r="3365" spans="1:15">
      <c r="A3365" t="s">
        <v>4</v>
      </c>
      <c r="B3365" s="4" t="s">
        <v>5</v>
      </c>
      <c r="C3365" s="4" t="s">
        <v>14</v>
      </c>
      <c r="D3365" s="4" t="s">
        <v>10</v>
      </c>
    </row>
    <row r="3366" spans="1:15">
      <c r="A3366" t="n">
        <v>30495</v>
      </c>
      <c r="B3366" s="59" t="n">
        <v>45</v>
      </c>
      <c r="C3366" s="7" t="n">
        <v>7</v>
      </c>
      <c r="D3366" s="7" t="n">
        <v>255</v>
      </c>
    </row>
    <row r="3367" spans="1:15">
      <c r="A3367" t="s">
        <v>4</v>
      </c>
      <c r="B3367" s="4" t="s">
        <v>5</v>
      </c>
      <c r="C3367" s="4" t="s">
        <v>14</v>
      </c>
      <c r="D3367" s="4" t="s">
        <v>20</v>
      </c>
      <c r="E3367" s="4" t="s">
        <v>10</v>
      </c>
      <c r="F3367" s="4" t="s">
        <v>14</v>
      </c>
    </row>
    <row r="3368" spans="1:15">
      <c r="A3368" t="n">
        <v>30499</v>
      </c>
      <c r="B3368" s="14" t="n">
        <v>49</v>
      </c>
      <c r="C3368" s="7" t="n">
        <v>3</v>
      </c>
      <c r="D3368" s="7" t="n">
        <v>0.699999988079071</v>
      </c>
      <c r="E3368" s="7" t="n">
        <v>500</v>
      </c>
      <c r="F3368" s="7" t="n">
        <v>0</v>
      </c>
    </row>
    <row r="3369" spans="1:15">
      <c r="A3369" t="s">
        <v>4</v>
      </c>
      <c r="B3369" s="4" t="s">
        <v>5</v>
      </c>
      <c r="C3369" s="4" t="s">
        <v>10</v>
      </c>
      <c r="D3369" s="4" t="s">
        <v>10</v>
      </c>
      <c r="E3369" s="4" t="s">
        <v>20</v>
      </c>
      <c r="F3369" s="4" t="s">
        <v>20</v>
      </c>
      <c r="G3369" s="4" t="s">
        <v>20</v>
      </c>
      <c r="H3369" s="4" t="s">
        <v>20</v>
      </c>
      <c r="I3369" s="4" t="s">
        <v>14</v>
      </c>
      <c r="J3369" s="4" t="s">
        <v>10</v>
      </c>
    </row>
    <row r="3370" spans="1:15">
      <c r="A3370" t="n">
        <v>30508</v>
      </c>
      <c r="B3370" s="61" t="n">
        <v>55</v>
      </c>
      <c r="C3370" s="7" t="n">
        <v>82</v>
      </c>
      <c r="D3370" s="7" t="n">
        <v>65533</v>
      </c>
      <c r="E3370" s="7" t="n">
        <v>-7.94999980926514</v>
      </c>
      <c r="F3370" s="7" t="n">
        <v>1</v>
      </c>
      <c r="G3370" s="7" t="n">
        <v>-26.0499992370605</v>
      </c>
      <c r="H3370" s="7" t="n">
        <v>2.79999995231628</v>
      </c>
      <c r="I3370" s="7" t="n">
        <v>2</v>
      </c>
      <c r="J3370" s="7" t="n">
        <v>0</v>
      </c>
    </row>
    <row r="3371" spans="1:15">
      <c r="A3371" t="s">
        <v>4</v>
      </c>
      <c r="B3371" s="4" t="s">
        <v>5</v>
      </c>
      <c r="C3371" s="4" t="s">
        <v>14</v>
      </c>
      <c r="D3371" s="4" t="s">
        <v>14</v>
      </c>
      <c r="E3371" s="4" t="s">
        <v>20</v>
      </c>
      <c r="F3371" s="4" t="s">
        <v>20</v>
      </c>
      <c r="G3371" s="4" t="s">
        <v>20</v>
      </c>
      <c r="H3371" s="4" t="s">
        <v>10</v>
      </c>
    </row>
    <row r="3372" spans="1:15">
      <c r="A3372" t="n">
        <v>30532</v>
      </c>
      <c r="B3372" s="59" t="n">
        <v>45</v>
      </c>
      <c r="C3372" s="7" t="n">
        <v>2</v>
      </c>
      <c r="D3372" s="7" t="n">
        <v>3</v>
      </c>
      <c r="E3372" s="7" t="n">
        <v>-7.1399998664856</v>
      </c>
      <c r="F3372" s="7" t="n">
        <v>2.38000011444092</v>
      </c>
      <c r="G3372" s="7" t="n">
        <v>-24.7600002288818</v>
      </c>
      <c r="H3372" s="7" t="n">
        <v>1000</v>
      </c>
    </row>
    <row r="3373" spans="1:15">
      <c r="A3373" t="s">
        <v>4</v>
      </c>
      <c r="B3373" s="4" t="s">
        <v>5</v>
      </c>
      <c r="C3373" s="4" t="s">
        <v>14</v>
      </c>
      <c r="D3373" s="4" t="s">
        <v>14</v>
      </c>
      <c r="E3373" s="4" t="s">
        <v>20</v>
      </c>
      <c r="F3373" s="4" t="s">
        <v>20</v>
      </c>
      <c r="G3373" s="4" t="s">
        <v>20</v>
      </c>
      <c r="H3373" s="4" t="s">
        <v>10</v>
      </c>
      <c r="I3373" s="4" t="s">
        <v>14</v>
      </c>
    </row>
    <row r="3374" spans="1:15">
      <c r="A3374" t="n">
        <v>30549</v>
      </c>
      <c r="B3374" s="59" t="n">
        <v>45</v>
      </c>
      <c r="C3374" s="7" t="n">
        <v>4</v>
      </c>
      <c r="D3374" s="7" t="n">
        <v>3</v>
      </c>
      <c r="E3374" s="7" t="n">
        <v>6.65999984741211</v>
      </c>
      <c r="F3374" s="7" t="n">
        <v>34.2200012207031</v>
      </c>
      <c r="G3374" s="7" t="n">
        <v>22</v>
      </c>
      <c r="H3374" s="7" t="n">
        <v>1000</v>
      </c>
      <c r="I3374" s="7" t="n">
        <v>1</v>
      </c>
    </row>
    <row r="3375" spans="1:15">
      <c r="A3375" t="s">
        <v>4</v>
      </c>
      <c r="B3375" s="4" t="s">
        <v>5</v>
      </c>
      <c r="C3375" s="4" t="s">
        <v>14</v>
      </c>
      <c r="D3375" s="4" t="s">
        <v>14</v>
      </c>
      <c r="E3375" s="4" t="s">
        <v>20</v>
      </c>
      <c r="F3375" s="4" t="s">
        <v>10</v>
      </c>
    </row>
    <row r="3376" spans="1:15">
      <c r="A3376" t="n">
        <v>30567</v>
      </c>
      <c r="B3376" s="59" t="n">
        <v>45</v>
      </c>
      <c r="C3376" s="7" t="n">
        <v>5</v>
      </c>
      <c r="D3376" s="7" t="n">
        <v>3</v>
      </c>
      <c r="E3376" s="7" t="n">
        <v>0.600000023841858</v>
      </c>
      <c r="F3376" s="7" t="n">
        <v>1000</v>
      </c>
    </row>
    <row r="3377" spans="1:10">
      <c r="A3377" t="s">
        <v>4</v>
      </c>
      <c r="B3377" s="4" t="s">
        <v>5</v>
      </c>
      <c r="C3377" s="4" t="s">
        <v>14</v>
      </c>
      <c r="D3377" s="4" t="s">
        <v>14</v>
      </c>
      <c r="E3377" s="4" t="s">
        <v>20</v>
      </c>
      <c r="F3377" s="4" t="s">
        <v>10</v>
      </c>
    </row>
    <row r="3378" spans="1:10">
      <c r="A3378" t="n">
        <v>30576</v>
      </c>
      <c r="B3378" s="59" t="n">
        <v>45</v>
      </c>
      <c r="C3378" s="7" t="n">
        <v>11</v>
      </c>
      <c r="D3378" s="7" t="n">
        <v>3</v>
      </c>
      <c r="E3378" s="7" t="n">
        <v>38</v>
      </c>
      <c r="F3378" s="7" t="n">
        <v>1000</v>
      </c>
    </row>
    <row r="3379" spans="1:10">
      <c r="A3379" t="s">
        <v>4</v>
      </c>
      <c r="B3379" s="4" t="s">
        <v>5</v>
      </c>
      <c r="C3379" s="4" t="s">
        <v>10</v>
      </c>
    </row>
    <row r="3380" spans="1:10">
      <c r="A3380" t="n">
        <v>30585</v>
      </c>
      <c r="B3380" s="25" t="n">
        <v>16</v>
      </c>
      <c r="C3380" s="7" t="n">
        <v>800</v>
      </c>
    </row>
    <row r="3381" spans="1:10">
      <c r="A3381" t="s">
        <v>4</v>
      </c>
      <c r="B3381" s="4" t="s">
        <v>5</v>
      </c>
      <c r="C3381" s="4" t="s">
        <v>14</v>
      </c>
      <c r="D3381" s="4" t="s">
        <v>10</v>
      </c>
      <c r="E3381" s="4" t="s">
        <v>20</v>
      </c>
    </row>
    <row r="3382" spans="1:10">
      <c r="A3382" t="n">
        <v>30588</v>
      </c>
      <c r="B3382" s="36" t="n">
        <v>58</v>
      </c>
      <c r="C3382" s="7" t="n">
        <v>101</v>
      </c>
      <c r="D3382" s="7" t="n">
        <v>200</v>
      </c>
      <c r="E3382" s="7" t="n">
        <v>1</v>
      </c>
    </row>
    <row r="3383" spans="1:10">
      <c r="A3383" t="s">
        <v>4</v>
      </c>
      <c r="B3383" s="4" t="s">
        <v>5</v>
      </c>
      <c r="C3383" s="4" t="s">
        <v>14</v>
      </c>
      <c r="D3383" s="4" t="s">
        <v>10</v>
      </c>
    </row>
    <row r="3384" spans="1:10">
      <c r="A3384" t="n">
        <v>30596</v>
      </c>
      <c r="B3384" s="36" t="n">
        <v>58</v>
      </c>
      <c r="C3384" s="7" t="n">
        <v>254</v>
      </c>
      <c r="D3384" s="7" t="n">
        <v>0</v>
      </c>
    </row>
    <row r="3385" spans="1:10">
      <c r="A3385" t="s">
        <v>4</v>
      </c>
      <c r="B3385" s="4" t="s">
        <v>5</v>
      </c>
      <c r="C3385" s="4" t="s">
        <v>10</v>
      </c>
      <c r="D3385" s="4" t="s">
        <v>14</v>
      </c>
    </row>
    <row r="3386" spans="1:10">
      <c r="A3386" t="n">
        <v>30600</v>
      </c>
      <c r="B3386" s="63" t="n">
        <v>56</v>
      </c>
      <c r="C3386" s="7" t="n">
        <v>82</v>
      </c>
      <c r="D3386" s="7" t="n">
        <v>1</v>
      </c>
    </row>
    <row r="3387" spans="1:10">
      <c r="A3387" t="s">
        <v>4</v>
      </c>
      <c r="B3387" s="4" t="s">
        <v>5</v>
      </c>
      <c r="C3387" s="4" t="s">
        <v>10</v>
      </c>
      <c r="D3387" s="4" t="s">
        <v>20</v>
      </c>
      <c r="E3387" s="4" t="s">
        <v>20</v>
      </c>
      <c r="F3387" s="4" t="s">
        <v>20</v>
      </c>
      <c r="G3387" s="4" t="s">
        <v>20</v>
      </c>
    </row>
    <row r="3388" spans="1:10">
      <c r="A3388" t="n">
        <v>30604</v>
      </c>
      <c r="B3388" s="40" t="n">
        <v>46</v>
      </c>
      <c r="C3388" s="7" t="n">
        <v>82</v>
      </c>
      <c r="D3388" s="7" t="n">
        <v>-5.67999982833862</v>
      </c>
      <c r="E3388" s="7" t="n">
        <v>1</v>
      </c>
      <c r="F3388" s="7" t="n">
        <v>-24.0699996948242</v>
      </c>
      <c r="G3388" s="7" t="n">
        <v>228.899993896484</v>
      </c>
    </row>
    <row r="3389" spans="1:10">
      <c r="A3389" t="s">
        <v>4</v>
      </c>
      <c r="B3389" s="4" t="s">
        <v>5</v>
      </c>
      <c r="C3389" s="4" t="s">
        <v>10</v>
      </c>
      <c r="D3389" s="4" t="s">
        <v>10</v>
      </c>
      <c r="E3389" s="4" t="s">
        <v>20</v>
      </c>
      <c r="F3389" s="4" t="s">
        <v>20</v>
      </c>
      <c r="G3389" s="4" t="s">
        <v>20</v>
      </c>
      <c r="H3389" s="4" t="s">
        <v>20</v>
      </c>
      <c r="I3389" s="4" t="s">
        <v>14</v>
      </c>
      <c r="J3389" s="4" t="s">
        <v>10</v>
      </c>
    </row>
    <row r="3390" spans="1:10">
      <c r="A3390" t="n">
        <v>30623</v>
      </c>
      <c r="B3390" s="61" t="n">
        <v>55</v>
      </c>
      <c r="C3390" s="7" t="n">
        <v>82</v>
      </c>
      <c r="D3390" s="7" t="n">
        <v>65533</v>
      </c>
      <c r="E3390" s="7" t="n">
        <v>-7.94999980926514</v>
      </c>
      <c r="F3390" s="7" t="n">
        <v>1</v>
      </c>
      <c r="G3390" s="7" t="n">
        <v>-26.0499992370605</v>
      </c>
      <c r="H3390" s="7" t="n">
        <v>4.19999980926514</v>
      </c>
      <c r="I3390" s="7" t="n">
        <v>2</v>
      </c>
      <c r="J3390" s="7" t="n">
        <v>0</v>
      </c>
    </row>
    <row r="3391" spans="1:10">
      <c r="A3391" t="s">
        <v>4</v>
      </c>
      <c r="B3391" s="4" t="s">
        <v>5</v>
      </c>
      <c r="C3391" s="4" t="s">
        <v>10</v>
      </c>
      <c r="D3391" s="4" t="s">
        <v>20</v>
      </c>
      <c r="E3391" s="4" t="s">
        <v>20</v>
      </c>
      <c r="F3391" s="4" t="s">
        <v>20</v>
      </c>
      <c r="G3391" s="4" t="s">
        <v>20</v>
      </c>
    </row>
    <row r="3392" spans="1:10">
      <c r="A3392" t="n">
        <v>30647</v>
      </c>
      <c r="B3392" s="40" t="n">
        <v>46</v>
      </c>
      <c r="C3392" s="7" t="n">
        <v>1660</v>
      </c>
      <c r="D3392" s="7" t="n">
        <v>-11.9499998092651</v>
      </c>
      <c r="E3392" s="7" t="n">
        <v>1</v>
      </c>
      <c r="F3392" s="7" t="n">
        <v>-26.25</v>
      </c>
      <c r="G3392" s="7" t="n">
        <v>74.5</v>
      </c>
    </row>
    <row r="3393" spans="1:10">
      <c r="A3393" t="s">
        <v>4</v>
      </c>
      <c r="B3393" s="4" t="s">
        <v>5</v>
      </c>
      <c r="C3393" s="4" t="s">
        <v>10</v>
      </c>
      <c r="D3393" s="4" t="s">
        <v>20</v>
      </c>
      <c r="E3393" s="4" t="s">
        <v>20</v>
      </c>
      <c r="F3393" s="4" t="s">
        <v>20</v>
      </c>
      <c r="G3393" s="4" t="s">
        <v>20</v>
      </c>
    </row>
    <row r="3394" spans="1:10">
      <c r="A3394" t="n">
        <v>30666</v>
      </c>
      <c r="B3394" s="40" t="n">
        <v>46</v>
      </c>
      <c r="C3394" s="7" t="n">
        <v>1661</v>
      </c>
      <c r="D3394" s="7" t="n">
        <v>-10.75</v>
      </c>
      <c r="E3394" s="7" t="n">
        <v>1</v>
      </c>
      <c r="F3394" s="7" t="n">
        <v>-29.4500007629395</v>
      </c>
      <c r="G3394" s="7" t="n">
        <v>40</v>
      </c>
    </row>
    <row r="3395" spans="1:10">
      <c r="A3395" t="s">
        <v>4</v>
      </c>
      <c r="B3395" s="4" t="s">
        <v>5</v>
      </c>
      <c r="C3395" s="4" t="s">
        <v>10</v>
      </c>
      <c r="D3395" s="4" t="s">
        <v>10</v>
      </c>
      <c r="E3395" s="4" t="s">
        <v>20</v>
      </c>
      <c r="F3395" s="4" t="s">
        <v>14</v>
      </c>
    </row>
    <row r="3396" spans="1:10">
      <c r="A3396" t="n">
        <v>30685</v>
      </c>
      <c r="B3396" s="80" t="n">
        <v>53</v>
      </c>
      <c r="C3396" s="7" t="n">
        <v>1660</v>
      </c>
      <c r="D3396" s="7" t="n">
        <v>82</v>
      </c>
      <c r="E3396" s="7" t="n">
        <v>0</v>
      </c>
      <c r="F3396" s="7" t="n">
        <v>0</v>
      </c>
    </row>
    <row r="3397" spans="1:10">
      <c r="A3397" t="s">
        <v>4</v>
      </c>
      <c r="B3397" s="4" t="s">
        <v>5</v>
      </c>
      <c r="C3397" s="4" t="s">
        <v>10</v>
      </c>
      <c r="D3397" s="4" t="s">
        <v>10</v>
      </c>
      <c r="E3397" s="4" t="s">
        <v>20</v>
      </c>
      <c r="F3397" s="4" t="s">
        <v>14</v>
      </c>
    </row>
    <row r="3398" spans="1:10">
      <c r="A3398" t="n">
        <v>30695</v>
      </c>
      <c r="B3398" s="80" t="n">
        <v>53</v>
      </c>
      <c r="C3398" s="7" t="n">
        <v>1661</v>
      </c>
      <c r="D3398" s="7" t="n">
        <v>82</v>
      </c>
      <c r="E3398" s="7" t="n">
        <v>0</v>
      </c>
      <c r="F3398" s="7" t="n">
        <v>0</v>
      </c>
    </row>
    <row r="3399" spans="1:10">
      <c r="A3399" t="s">
        <v>4</v>
      </c>
      <c r="B3399" s="4" t="s">
        <v>5</v>
      </c>
      <c r="C3399" s="4" t="s">
        <v>14</v>
      </c>
      <c r="D3399" s="4" t="s">
        <v>14</v>
      </c>
      <c r="E3399" s="4" t="s">
        <v>20</v>
      </c>
      <c r="F3399" s="4" t="s">
        <v>20</v>
      </c>
      <c r="G3399" s="4" t="s">
        <v>20</v>
      </c>
      <c r="H3399" s="4" t="s">
        <v>10</v>
      </c>
    </row>
    <row r="3400" spans="1:10">
      <c r="A3400" t="n">
        <v>30705</v>
      </c>
      <c r="B3400" s="59" t="n">
        <v>45</v>
      </c>
      <c r="C3400" s="7" t="n">
        <v>2</v>
      </c>
      <c r="D3400" s="7" t="n">
        <v>3</v>
      </c>
      <c r="E3400" s="7" t="n">
        <v>-6.86999988555908</v>
      </c>
      <c r="F3400" s="7" t="n">
        <v>2.04999995231628</v>
      </c>
      <c r="G3400" s="7" t="n">
        <v>-25.8099994659424</v>
      </c>
      <c r="H3400" s="7" t="n">
        <v>0</v>
      </c>
    </row>
    <row r="3401" spans="1:10">
      <c r="A3401" t="s">
        <v>4</v>
      </c>
      <c r="B3401" s="4" t="s">
        <v>5</v>
      </c>
      <c r="C3401" s="4" t="s">
        <v>14</v>
      </c>
      <c r="D3401" s="4" t="s">
        <v>14</v>
      </c>
      <c r="E3401" s="4" t="s">
        <v>20</v>
      </c>
      <c r="F3401" s="4" t="s">
        <v>20</v>
      </c>
      <c r="G3401" s="4" t="s">
        <v>20</v>
      </c>
      <c r="H3401" s="4" t="s">
        <v>10</v>
      </c>
      <c r="I3401" s="4" t="s">
        <v>14</v>
      </c>
    </row>
    <row r="3402" spans="1:10">
      <c r="A3402" t="n">
        <v>30722</v>
      </c>
      <c r="B3402" s="59" t="n">
        <v>45</v>
      </c>
      <c r="C3402" s="7" t="n">
        <v>4</v>
      </c>
      <c r="D3402" s="7" t="n">
        <v>3</v>
      </c>
      <c r="E3402" s="7" t="n">
        <v>8.10999965667725</v>
      </c>
      <c r="F3402" s="7" t="n">
        <v>108.449996948242</v>
      </c>
      <c r="G3402" s="7" t="n">
        <v>6</v>
      </c>
      <c r="H3402" s="7" t="n">
        <v>0</v>
      </c>
      <c r="I3402" s="7" t="n">
        <v>0</v>
      </c>
    </row>
    <row r="3403" spans="1:10">
      <c r="A3403" t="s">
        <v>4</v>
      </c>
      <c r="B3403" s="4" t="s">
        <v>5</v>
      </c>
      <c r="C3403" s="4" t="s">
        <v>14</v>
      </c>
      <c r="D3403" s="4" t="s">
        <v>14</v>
      </c>
      <c r="E3403" s="4" t="s">
        <v>20</v>
      </c>
      <c r="F3403" s="4" t="s">
        <v>10</v>
      </c>
    </row>
    <row r="3404" spans="1:10">
      <c r="A3404" t="n">
        <v>30740</v>
      </c>
      <c r="B3404" s="59" t="n">
        <v>45</v>
      </c>
      <c r="C3404" s="7" t="n">
        <v>5</v>
      </c>
      <c r="D3404" s="7" t="n">
        <v>3</v>
      </c>
      <c r="E3404" s="7" t="n">
        <v>4.90000009536743</v>
      </c>
      <c r="F3404" s="7" t="n">
        <v>0</v>
      </c>
    </row>
    <row r="3405" spans="1:10">
      <c r="A3405" t="s">
        <v>4</v>
      </c>
      <c r="B3405" s="4" t="s">
        <v>5</v>
      </c>
      <c r="C3405" s="4" t="s">
        <v>14</v>
      </c>
      <c r="D3405" s="4" t="s">
        <v>14</v>
      </c>
      <c r="E3405" s="4" t="s">
        <v>20</v>
      </c>
      <c r="F3405" s="4" t="s">
        <v>10</v>
      </c>
    </row>
    <row r="3406" spans="1:10">
      <c r="A3406" t="n">
        <v>30749</v>
      </c>
      <c r="B3406" s="59" t="n">
        <v>45</v>
      </c>
      <c r="C3406" s="7" t="n">
        <v>11</v>
      </c>
      <c r="D3406" s="7" t="n">
        <v>3</v>
      </c>
      <c r="E3406" s="7" t="n">
        <v>38</v>
      </c>
      <c r="F3406" s="7" t="n">
        <v>0</v>
      </c>
    </row>
    <row r="3407" spans="1:10">
      <c r="A3407" t="s">
        <v>4</v>
      </c>
      <c r="B3407" s="4" t="s">
        <v>5</v>
      </c>
      <c r="C3407" s="4" t="s">
        <v>14</v>
      </c>
      <c r="D3407" s="4" t="s">
        <v>14</v>
      </c>
      <c r="E3407" s="4" t="s">
        <v>20</v>
      </c>
      <c r="F3407" s="4" t="s">
        <v>20</v>
      </c>
      <c r="G3407" s="4" t="s">
        <v>20</v>
      </c>
      <c r="H3407" s="4" t="s">
        <v>10</v>
      </c>
    </row>
    <row r="3408" spans="1:10">
      <c r="A3408" t="n">
        <v>30758</v>
      </c>
      <c r="B3408" s="59" t="n">
        <v>45</v>
      </c>
      <c r="C3408" s="7" t="n">
        <v>2</v>
      </c>
      <c r="D3408" s="7" t="n">
        <v>3</v>
      </c>
      <c r="E3408" s="7" t="n">
        <v>-8.86999988555908</v>
      </c>
      <c r="F3408" s="7" t="n">
        <v>1.9099999666214</v>
      </c>
      <c r="G3408" s="7" t="n">
        <v>-26.7800006866455</v>
      </c>
      <c r="H3408" s="7" t="n">
        <v>600</v>
      </c>
    </row>
    <row r="3409" spans="1:9">
      <c r="A3409" t="s">
        <v>4</v>
      </c>
      <c r="B3409" s="4" t="s">
        <v>5</v>
      </c>
      <c r="C3409" s="4" t="s">
        <v>14</v>
      </c>
      <c r="D3409" s="4" t="s">
        <v>14</v>
      </c>
      <c r="E3409" s="4" t="s">
        <v>20</v>
      </c>
      <c r="F3409" s="4" t="s">
        <v>20</v>
      </c>
      <c r="G3409" s="4" t="s">
        <v>20</v>
      </c>
      <c r="H3409" s="4" t="s">
        <v>10</v>
      </c>
      <c r="I3409" s="4" t="s">
        <v>14</v>
      </c>
    </row>
    <row r="3410" spans="1:9">
      <c r="A3410" t="n">
        <v>30775</v>
      </c>
      <c r="B3410" s="59" t="n">
        <v>45</v>
      </c>
      <c r="C3410" s="7" t="n">
        <v>4</v>
      </c>
      <c r="D3410" s="7" t="n">
        <v>3</v>
      </c>
      <c r="E3410" s="7" t="n">
        <v>26.6800003051758</v>
      </c>
      <c r="F3410" s="7" t="n">
        <v>61.9199981689453</v>
      </c>
      <c r="G3410" s="7" t="n">
        <v>6</v>
      </c>
      <c r="H3410" s="7" t="n">
        <v>600</v>
      </c>
      <c r="I3410" s="7" t="n">
        <v>1</v>
      </c>
    </row>
    <row r="3411" spans="1:9">
      <c r="A3411" t="s">
        <v>4</v>
      </c>
      <c r="B3411" s="4" t="s">
        <v>5</v>
      </c>
      <c r="C3411" s="4" t="s">
        <v>14</v>
      </c>
      <c r="D3411" s="4" t="s">
        <v>14</v>
      </c>
      <c r="E3411" s="4" t="s">
        <v>20</v>
      </c>
      <c r="F3411" s="4" t="s">
        <v>10</v>
      </c>
    </row>
    <row r="3412" spans="1:9">
      <c r="A3412" t="n">
        <v>30793</v>
      </c>
      <c r="B3412" s="59" t="n">
        <v>45</v>
      </c>
      <c r="C3412" s="7" t="n">
        <v>5</v>
      </c>
      <c r="D3412" s="7" t="n">
        <v>3</v>
      </c>
      <c r="E3412" s="7" t="n">
        <v>3.40000009536743</v>
      </c>
      <c r="F3412" s="7" t="n">
        <v>600</v>
      </c>
    </row>
    <row r="3413" spans="1:9">
      <c r="A3413" t="s">
        <v>4</v>
      </c>
      <c r="B3413" s="4" t="s">
        <v>5</v>
      </c>
      <c r="C3413" s="4" t="s">
        <v>14</v>
      </c>
      <c r="D3413" s="4" t="s">
        <v>14</v>
      </c>
      <c r="E3413" s="4" t="s">
        <v>20</v>
      </c>
      <c r="F3413" s="4" t="s">
        <v>10</v>
      </c>
    </row>
    <row r="3414" spans="1:9">
      <c r="A3414" t="n">
        <v>30802</v>
      </c>
      <c r="B3414" s="59" t="n">
        <v>45</v>
      </c>
      <c r="C3414" s="7" t="n">
        <v>11</v>
      </c>
      <c r="D3414" s="7" t="n">
        <v>3</v>
      </c>
      <c r="E3414" s="7" t="n">
        <v>38</v>
      </c>
      <c r="F3414" s="7" t="n">
        <v>600</v>
      </c>
    </row>
    <row r="3415" spans="1:9">
      <c r="A3415" t="s">
        <v>4</v>
      </c>
      <c r="B3415" s="4" t="s">
        <v>5</v>
      </c>
      <c r="C3415" s="4" t="s">
        <v>14</v>
      </c>
      <c r="D3415" s="4" t="s">
        <v>10</v>
      </c>
    </row>
    <row r="3416" spans="1:9">
      <c r="A3416" t="n">
        <v>30811</v>
      </c>
      <c r="B3416" s="36" t="n">
        <v>58</v>
      </c>
      <c r="C3416" s="7" t="n">
        <v>255</v>
      </c>
      <c r="D3416" s="7" t="n">
        <v>0</v>
      </c>
    </row>
    <row r="3417" spans="1:9">
      <c r="A3417" t="s">
        <v>4</v>
      </c>
      <c r="B3417" s="4" t="s">
        <v>5</v>
      </c>
      <c r="C3417" s="4" t="s">
        <v>14</v>
      </c>
      <c r="D3417" s="4" t="s">
        <v>20</v>
      </c>
      <c r="E3417" s="4" t="s">
        <v>20</v>
      </c>
      <c r="F3417" s="4" t="s">
        <v>20</v>
      </c>
    </row>
    <row r="3418" spans="1:9">
      <c r="A3418" t="n">
        <v>30815</v>
      </c>
      <c r="B3418" s="59" t="n">
        <v>45</v>
      </c>
      <c r="C3418" s="7" t="n">
        <v>9</v>
      </c>
      <c r="D3418" s="7" t="n">
        <v>0.0399999991059303</v>
      </c>
      <c r="E3418" s="7" t="n">
        <v>0.0399999991059303</v>
      </c>
      <c r="F3418" s="7" t="n">
        <v>1.5</v>
      </c>
    </row>
    <row r="3419" spans="1:9">
      <c r="A3419" t="s">
        <v>4</v>
      </c>
      <c r="B3419" s="4" t="s">
        <v>5</v>
      </c>
      <c r="C3419" s="4" t="s">
        <v>6</v>
      </c>
      <c r="D3419" s="4" t="s">
        <v>10</v>
      </c>
    </row>
    <row r="3420" spans="1:9">
      <c r="A3420" t="n">
        <v>30829</v>
      </c>
      <c r="B3420" s="62" t="n">
        <v>29</v>
      </c>
      <c r="C3420" s="7" t="s">
        <v>337</v>
      </c>
      <c r="D3420" s="7" t="n">
        <v>65533</v>
      </c>
    </row>
    <row r="3421" spans="1:9">
      <c r="A3421" t="s">
        <v>4</v>
      </c>
      <c r="B3421" s="4" t="s">
        <v>5</v>
      </c>
      <c r="C3421" s="4" t="s">
        <v>14</v>
      </c>
      <c r="D3421" s="4" t="s">
        <v>10</v>
      </c>
      <c r="E3421" s="4" t="s">
        <v>6</v>
      </c>
    </row>
    <row r="3422" spans="1:9">
      <c r="A3422" t="n">
        <v>30853</v>
      </c>
      <c r="B3422" s="33" t="n">
        <v>51</v>
      </c>
      <c r="C3422" s="7" t="n">
        <v>4</v>
      </c>
      <c r="D3422" s="7" t="n">
        <v>82</v>
      </c>
      <c r="E3422" s="7" t="s">
        <v>220</v>
      </c>
    </row>
    <row r="3423" spans="1:9">
      <c r="A3423" t="s">
        <v>4</v>
      </c>
      <c r="B3423" s="4" t="s">
        <v>5</v>
      </c>
      <c r="C3423" s="4" t="s">
        <v>10</v>
      </c>
    </row>
    <row r="3424" spans="1:9">
      <c r="A3424" t="n">
        <v>30866</v>
      </c>
      <c r="B3424" s="25" t="n">
        <v>16</v>
      </c>
      <c r="C3424" s="7" t="n">
        <v>0</v>
      </c>
    </row>
    <row r="3425" spans="1:9">
      <c r="A3425" t="s">
        <v>4</v>
      </c>
      <c r="B3425" s="4" t="s">
        <v>5</v>
      </c>
      <c r="C3425" s="4" t="s">
        <v>10</v>
      </c>
      <c r="D3425" s="4" t="s">
        <v>14</v>
      </c>
      <c r="E3425" s="4" t="s">
        <v>9</v>
      </c>
      <c r="F3425" s="4" t="s">
        <v>39</v>
      </c>
      <c r="G3425" s="4" t="s">
        <v>14</v>
      </c>
      <c r="H3425" s="4" t="s">
        <v>14</v>
      </c>
      <c r="I3425" s="4" t="s">
        <v>14</v>
      </c>
    </row>
    <row r="3426" spans="1:9">
      <c r="A3426" t="n">
        <v>30869</v>
      </c>
      <c r="B3426" s="34" t="n">
        <v>26</v>
      </c>
      <c r="C3426" s="7" t="n">
        <v>82</v>
      </c>
      <c r="D3426" s="7" t="n">
        <v>17</v>
      </c>
      <c r="E3426" s="7" t="n">
        <v>24301</v>
      </c>
      <c r="F3426" s="7" t="s">
        <v>338</v>
      </c>
      <c r="G3426" s="7" t="n">
        <v>8</v>
      </c>
      <c r="H3426" s="7" t="n">
        <v>2</v>
      </c>
      <c r="I3426" s="7" t="n">
        <v>0</v>
      </c>
    </row>
    <row r="3427" spans="1:9">
      <c r="A3427" t="s">
        <v>4</v>
      </c>
      <c r="B3427" s="4" t="s">
        <v>5</v>
      </c>
      <c r="C3427" s="4" t="s">
        <v>10</v>
      </c>
      <c r="D3427" s="4" t="s">
        <v>14</v>
      </c>
    </row>
    <row r="3428" spans="1:9">
      <c r="A3428" t="n">
        <v>30892</v>
      </c>
      <c r="B3428" s="63" t="n">
        <v>56</v>
      </c>
      <c r="C3428" s="7" t="n">
        <v>82</v>
      </c>
      <c r="D3428" s="7" t="n">
        <v>0</v>
      </c>
    </row>
    <row r="3429" spans="1:9">
      <c r="A3429" t="s">
        <v>4</v>
      </c>
      <c r="B3429" s="4" t="s">
        <v>5</v>
      </c>
      <c r="C3429" s="4" t="s">
        <v>20</v>
      </c>
    </row>
    <row r="3430" spans="1:9">
      <c r="A3430" t="n">
        <v>30896</v>
      </c>
      <c r="B3430" s="81" t="n">
        <v>68</v>
      </c>
      <c r="C3430" s="7" t="n">
        <v>0.200000002980232</v>
      </c>
    </row>
    <row r="3431" spans="1:9">
      <c r="A3431" t="s">
        <v>4</v>
      </c>
      <c r="B3431" s="4" t="s">
        <v>5</v>
      </c>
      <c r="C3431" s="4" t="s">
        <v>10</v>
      </c>
      <c r="D3431" s="4" t="s">
        <v>14</v>
      </c>
      <c r="E3431" s="4" t="s">
        <v>6</v>
      </c>
      <c r="F3431" s="4" t="s">
        <v>20</v>
      </c>
      <c r="G3431" s="4" t="s">
        <v>20</v>
      </c>
      <c r="H3431" s="4" t="s">
        <v>20</v>
      </c>
    </row>
    <row r="3432" spans="1:9">
      <c r="A3432" t="n">
        <v>30901</v>
      </c>
      <c r="B3432" s="43" t="n">
        <v>48</v>
      </c>
      <c r="C3432" s="7" t="n">
        <v>82</v>
      </c>
      <c r="D3432" s="7" t="n">
        <v>0</v>
      </c>
      <c r="E3432" s="7" t="s">
        <v>301</v>
      </c>
      <c r="F3432" s="7" t="n">
        <v>-1</v>
      </c>
      <c r="G3432" s="7" t="n">
        <v>1</v>
      </c>
      <c r="H3432" s="7" t="n">
        <v>0</v>
      </c>
    </row>
    <row r="3433" spans="1:9">
      <c r="A3433" t="s">
        <v>4</v>
      </c>
      <c r="B3433" s="4" t="s">
        <v>5</v>
      </c>
      <c r="C3433" s="4" t="s">
        <v>10</v>
      </c>
    </row>
    <row r="3434" spans="1:9">
      <c r="A3434" t="n">
        <v>30927</v>
      </c>
      <c r="B3434" s="25" t="n">
        <v>16</v>
      </c>
      <c r="C3434" s="7" t="n">
        <v>200</v>
      </c>
    </row>
    <row r="3435" spans="1:9">
      <c r="A3435" t="s">
        <v>4</v>
      </c>
      <c r="B3435" s="4" t="s">
        <v>5</v>
      </c>
      <c r="C3435" s="4" t="s">
        <v>20</v>
      </c>
    </row>
    <row r="3436" spans="1:9">
      <c r="A3436" t="n">
        <v>30930</v>
      </c>
      <c r="B3436" s="81" t="n">
        <v>68</v>
      </c>
      <c r="C3436" s="7" t="n">
        <v>1.20000004768372</v>
      </c>
    </row>
    <row r="3437" spans="1:9">
      <c r="A3437" t="s">
        <v>4</v>
      </c>
      <c r="B3437" s="4" t="s">
        <v>5</v>
      </c>
      <c r="C3437" s="4" t="s">
        <v>14</v>
      </c>
      <c r="D3437" s="4" t="s">
        <v>10</v>
      </c>
      <c r="E3437" s="4" t="s">
        <v>10</v>
      </c>
      <c r="F3437" s="4" t="s">
        <v>10</v>
      </c>
      <c r="G3437" s="4" t="s">
        <v>10</v>
      </c>
      <c r="H3437" s="4" t="s">
        <v>10</v>
      </c>
      <c r="I3437" s="4" t="s">
        <v>6</v>
      </c>
      <c r="J3437" s="4" t="s">
        <v>20</v>
      </c>
      <c r="K3437" s="4" t="s">
        <v>20</v>
      </c>
      <c r="L3437" s="4" t="s">
        <v>20</v>
      </c>
      <c r="M3437" s="4" t="s">
        <v>9</v>
      </c>
      <c r="N3437" s="4" t="s">
        <v>9</v>
      </c>
      <c r="O3437" s="4" t="s">
        <v>20</v>
      </c>
      <c r="P3437" s="4" t="s">
        <v>20</v>
      </c>
      <c r="Q3437" s="4" t="s">
        <v>20</v>
      </c>
      <c r="R3437" s="4" t="s">
        <v>20</v>
      </c>
      <c r="S3437" s="4" t="s">
        <v>14</v>
      </c>
    </row>
    <row r="3438" spans="1:9">
      <c r="A3438" t="n">
        <v>30935</v>
      </c>
      <c r="B3438" s="18" t="n">
        <v>39</v>
      </c>
      <c r="C3438" s="7" t="n">
        <v>12</v>
      </c>
      <c r="D3438" s="7" t="n">
        <v>65533</v>
      </c>
      <c r="E3438" s="7" t="n">
        <v>203</v>
      </c>
      <c r="F3438" s="7" t="n">
        <v>0</v>
      </c>
      <c r="G3438" s="7" t="n">
        <v>82</v>
      </c>
      <c r="H3438" s="7" t="n">
        <v>3</v>
      </c>
      <c r="I3438" s="7" t="s">
        <v>339</v>
      </c>
      <c r="J3438" s="7" t="n">
        <v>0</v>
      </c>
      <c r="K3438" s="7" t="n">
        <v>0</v>
      </c>
      <c r="L3438" s="7" t="n">
        <v>0</v>
      </c>
      <c r="M3438" s="7" t="n">
        <v>0</v>
      </c>
      <c r="N3438" s="7" t="n">
        <v>0</v>
      </c>
      <c r="O3438" s="7" t="n">
        <v>0</v>
      </c>
      <c r="P3438" s="7" t="n">
        <v>1</v>
      </c>
      <c r="Q3438" s="7" t="n">
        <v>1</v>
      </c>
      <c r="R3438" s="7" t="n">
        <v>1</v>
      </c>
      <c r="S3438" s="7" t="n">
        <v>255</v>
      </c>
    </row>
    <row r="3439" spans="1:9">
      <c r="A3439" t="s">
        <v>4</v>
      </c>
      <c r="B3439" s="4" t="s">
        <v>5</v>
      </c>
      <c r="C3439" s="4" t="s">
        <v>14</v>
      </c>
      <c r="D3439" s="4" t="s">
        <v>10</v>
      </c>
      <c r="E3439" s="4" t="s">
        <v>20</v>
      </c>
      <c r="F3439" s="4" t="s">
        <v>10</v>
      </c>
      <c r="G3439" s="4" t="s">
        <v>9</v>
      </c>
      <c r="H3439" s="4" t="s">
        <v>9</v>
      </c>
      <c r="I3439" s="4" t="s">
        <v>10</v>
      </c>
      <c r="J3439" s="4" t="s">
        <v>10</v>
      </c>
      <c r="K3439" s="4" t="s">
        <v>9</v>
      </c>
      <c r="L3439" s="4" t="s">
        <v>9</v>
      </c>
      <c r="M3439" s="4" t="s">
        <v>9</v>
      </c>
      <c r="N3439" s="4" t="s">
        <v>9</v>
      </c>
      <c r="O3439" s="4" t="s">
        <v>6</v>
      </c>
    </row>
    <row r="3440" spans="1:9">
      <c r="A3440" t="n">
        <v>30996</v>
      </c>
      <c r="B3440" s="26" t="n">
        <v>50</v>
      </c>
      <c r="C3440" s="7" t="n">
        <v>0</v>
      </c>
      <c r="D3440" s="7" t="n">
        <v>4015</v>
      </c>
      <c r="E3440" s="7" t="n">
        <v>1</v>
      </c>
      <c r="F3440" s="7" t="n">
        <v>0</v>
      </c>
      <c r="G3440" s="7" t="n">
        <v>0</v>
      </c>
      <c r="H3440" s="7" t="n">
        <v>0</v>
      </c>
      <c r="I3440" s="7" t="n">
        <v>0</v>
      </c>
      <c r="J3440" s="7" t="n">
        <v>65533</v>
      </c>
      <c r="K3440" s="7" t="n">
        <v>0</v>
      </c>
      <c r="L3440" s="7" t="n">
        <v>0</v>
      </c>
      <c r="M3440" s="7" t="n">
        <v>0</v>
      </c>
      <c r="N3440" s="7" t="n">
        <v>0</v>
      </c>
      <c r="O3440" s="7" t="s">
        <v>13</v>
      </c>
    </row>
    <row r="3441" spans="1:19">
      <c r="A3441" t="s">
        <v>4</v>
      </c>
      <c r="B3441" s="4" t="s">
        <v>5</v>
      </c>
      <c r="C3441" s="4" t="s">
        <v>10</v>
      </c>
    </row>
    <row r="3442" spans="1:19">
      <c r="A3442" t="n">
        <v>31035</v>
      </c>
      <c r="B3442" s="25" t="n">
        <v>16</v>
      </c>
      <c r="C3442" s="7" t="n">
        <v>100</v>
      </c>
    </row>
    <row r="3443" spans="1:19">
      <c r="A3443" t="s">
        <v>4</v>
      </c>
      <c r="B3443" s="4" t="s">
        <v>5</v>
      </c>
      <c r="C3443" s="4" t="s">
        <v>14</v>
      </c>
      <c r="D3443" s="4" t="s">
        <v>14</v>
      </c>
      <c r="E3443" s="4" t="s">
        <v>20</v>
      </c>
      <c r="F3443" s="4" t="s">
        <v>20</v>
      </c>
      <c r="G3443" s="4" t="s">
        <v>20</v>
      </c>
      <c r="H3443" s="4" t="s">
        <v>10</v>
      </c>
    </row>
    <row r="3444" spans="1:19">
      <c r="A3444" t="n">
        <v>31038</v>
      </c>
      <c r="B3444" s="59" t="n">
        <v>45</v>
      </c>
      <c r="C3444" s="7" t="n">
        <v>2</v>
      </c>
      <c r="D3444" s="7" t="n">
        <v>3</v>
      </c>
      <c r="E3444" s="7" t="n">
        <v>-9.85000038146973</v>
      </c>
      <c r="F3444" s="7" t="n">
        <v>2.04999995231628</v>
      </c>
      <c r="G3444" s="7" t="n">
        <v>-27.5</v>
      </c>
      <c r="H3444" s="7" t="n">
        <v>500</v>
      </c>
    </row>
    <row r="3445" spans="1:19">
      <c r="A3445" t="s">
        <v>4</v>
      </c>
      <c r="B3445" s="4" t="s">
        <v>5</v>
      </c>
      <c r="C3445" s="4" t="s">
        <v>14</v>
      </c>
      <c r="D3445" s="4" t="s">
        <v>14</v>
      </c>
      <c r="E3445" s="4" t="s">
        <v>20</v>
      </c>
      <c r="F3445" s="4" t="s">
        <v>20</v>
      </c>
      <c r="G3445" s="4" t="s">
        <v>20</v>
      </c>
      <c r="H3445" s="4" t="s">
        <v>10</v>
      </c>
      <c r="I3445" s="4" t="s">
        <v>14</v>
      </c>
    </row>
    <row r="3446" spans="1:19">
      <c r="A3446" t="n">
        <v>31055</v>
      </c>
      <c r="B3446" s="59" t="n">
        <v>45</v>
      </c>
      <c r="C3446" s="7" t="n">
        <v>4</v>
      </c>
      <c r="D3446" s="7" t="n">
        <v>3</v>
      </c>
      <c r="E3446" s="7" t="n">
        <v>8.10999965667725</v>
      </c>
      <c r="F3446" s="7" t="n">
        <v>76.7799987792969</v>
      </c>
      <c r="G3446" s="7" t="n">
        <v>6</v>
      </c>
      <c r="H3446" s="7" t="n">
        <v>500</v>
      </c>
      <c r="I3446" s="7" t="n">
        <v>1</v>
      </c>
    </row>
    <row r="3447" spans="1:19">
      <c r="A3447" t="s">
        <v>4</v>
      </c>
      <c r="B3447" s="4" t="s">
        <v>5</v>
      </c>
      <c r="C3447" s="4" t="s">
        <v>14</v>
      </c>
      <c r="D3447" s="4" t="s">
        <v>14</v>
      </c>
      <c r="E3447" s="4" t="s">
        <v>20</v>
      </c>
      <c r="F3447" s="4" t="s">
        <v>10</v>
      </c>
    </row>
    <row r="3448" spans="1:19">
      <c r="A3448" t="n">
        <v>31073</v>
      </c>
      <c r="B3448" s="59" t="n">
        <v>45</v>
      </c>
      <c r="C3448" s="7" t="n">
        <v>5</v>
      </c>
      <c r="D3448" s="7" t="n">
        <v>3</v>
      </c>
      <c r="E3448" s="7" t="n">
        <v>4.90000009536743</v>
      </c>
      <c r="F3448" s="7" t="n">
        <v>500</v>
      </c>
    </row>
    <row r="3449" spans="1:19">
      <c r="A3449" t="s">
        <v>4</v>
      </c>
      <c r="B3449" s="4" t="s">
        <v>5</v>
      </c>
      <c r="C3449" s="4" t="s">
        <v>14</v>
      </c>
      <c r="D3449" s="4" t="s">
        <v>14</v>
      </c>
      <c r="E3449" s="4" t="s">
        <v>20</v>
      </c>
      <c r="F3449" s="4" t="s">
        <v>10</v>
      </c>
    </row>
    <row r="3450" spans="1:19">
      <c r="A3450" t="n">
        <v>31082</v>
      </c>
      <c r="B3450" s="59" t="n">
        <v>45</v>
      </c>
      <c r="C3450" s="7" t="n">
        <v>11</v>
      </c>
      <c r="D3450" s="7" t="n">
        <v>3</v>
      </c>
      <c r="E3450" s="7" t="n">
        <v>38</v>
      </c>
      <c r="F3450" s="7" t="n">
        <v>500</v>
      </c>
    </row>
    <row r="3451" spans="1:19">
      <c r="A3451" t="s">
        <v>4</v>
      </c>
      <c r="B3451" s="4" t="s">
        <v>5</v>
      </c>
      <c r="C3451" s="4" t="s">
        <v>14</v>
      </c>
      <c r="D3451" s="4" t="s">
        <v>10</v>
      </c>
      <c r="E3451" s="4" t="s">
        <v>10</v>
      </c>
      <c r="F3451" s="4" t="s">
        <v>9</v>
      </c>
    </row>
    <row r="3452" spans="1:19">
      <c r="A3452" t="n">
        <v>31091</v>
      </c>
      <c r="B3452" s="69" t="n">
        <v>84</v>
      </c>
      <c r="C3452" s="7" t="n">
        <v>0</v>
      </c>
      <c r="D3452" s="7" t="n">
        <v>2</v>
      </c>
      <c r="E3452" s="7" t="n">
        <v>0</v>
      </c>
      <c r="F3452" s="7" t="n">
        <v>1056964608</v>
      </c>
    </row>
    <row r="3453" spans="1:19">
      <c r="A3453" t="s">
        <v>4</v>
      </c>
      <c r="B3453" s="4" t="s">
        <v>5</v>
      </c>
      <c r="C3453" s="4" t="s">
        <v>14</v>
      </c>
      <c r="D3453" s="4" t="s">
        <v>10</v>
      </c>
      <c r="E3453" s="4" t="s">
        <v>10</v>
      </c>
      <c r="F3453" s="4" t="s">
        <v>9</v>
      </c>
    </row>
    <row r="3454" spans="1:19">
      <c r="A3454" t="n">
        <v>31101</v>
      </c>
      <c r="B3454" s="69" t="n">
        <v>84</v>
      </c>
      <c r="C3454" s="7" t="n">
        <v>1</v>
      </c>
      <c r="D3454" s="7" t="n">
        <v>0</v>
      </c>
      <c r="E3454" s="7" t="n">
        <v>2500</v>
      </c>
      <c r="F3454" s="7" t="n">
        <v>0</v>
      </c>
    </row>
    <row r="3455" spans="1:19">
      <c r="A3455" t="s">
        <v>4</v>
      </c>
      <c r="B3455" s="4" t="s">
        <v>5</v>
      </c>
      <c r="C3455" s="4" t="s">
        <v>14</v>
      </c>
      <c r="D3455" s="4" t="s">
        <v>20</v>
      </c>
      <c r="E3455" s="4" t="s">
        <v>20</v>
      </c>
      <c r="F3455" s="4" t="s">
        <v>20</v>
      </c>
    </row>
    <row r="3456" spans="1:19">
      <c r="A3456" t="n">
        <v>31111</v>
      </c>
      <c r="B3456" s="59" t="n">
        <v>45</v>
      </c>
      <c r="C3456" s="7" t="n">
        <v>9</v>
      </c>
      <c r="D3456" s="7" t="n">
        <v>0.0299999993294477</v>
      </c>
      <c r="E3456" s="7" t="n">
        <v>0.0299999993294477</v>
      </c>
      <c r="F3456" s="7" t="n">
        <v>2.5</v>
      </c>
    </row>
    <row r="3457" spans="1:9">
      <c r="A3457" t="s">
        <v>4</v>
      </c>
      <c r="B3457" s="4" t="s">
        <v>5</v>
      </c>
      <c r="C3457" s="4" t="s">
        <v>14</v>
      </c>
      <c r="D3457" s="4" t="s">
        <v>10</v>
      </c>
      <c r="E3457" s="4" t="s">
        <v>10</v>
      </c>
      <c r="F3457" s="4" t="s">
        <v>10</v>
      </c>
      <c r="G3457" s="4" t="s">
        <v>10</v>
      </c>
      <c r="H3457" s="4" t="s">
        <v>10</v>
      </c>
      <c r="I3457" s="4" t="s">
        <v>6</v>
      </c>
      <c r="J3457" s="4" t="s">
        <v>20</v>
      </c>
      <c r="K3457" s="4" t="s">
        <v>20</v>
      </c>
      <c r="L3457" s="4" t="s">
        <v>20</v>
      </c>
      <c r="M3457" s="4" t="s">
        <v>9</v>
      </c>
      <c r="N3457" s="4" t="s">
        <v>9</v>
      </c>
      <c r="O3457" s="4" t="s">
        <v>20</v>
      </c>
      <c r="P3457" s="4" t="s">
        <v>20</v>
      </c>
      <c r="Q3457" s="4" t="s">
        <v>20</v>
      </c>
      <c r="R3457" s="4" t="s">
        <v>20</v>
      </c>
      <c r="S3457" s="4" t="s">
        <v>14</v>
      </c>
    </row>
    <row r="3458" spans="1:9">
      <c r="A3458" t="n">
        <v>31125</v>
      </c>
      <c r="B3458" s="18" t="n">
        <v>39</v>
      </c>
      <c r="C3458" s="7" t="n">
        <v>12</v>
      </c>
      <c r="D3458" s="7" t="n">
        <v>65533</v>
      </c>
      <c r="E3458" s="7" t="n">
        <v>204</v>
      </c>
      <c r="F3458" s="7" t="n">
        <v>0</v>
      </c>
      <c r="G3458" s="7" t="n">
        <v>82</v>
      </c>
      <c r="H3458" s="7" t="n">
        <v>3</v>
      </c>
      <c r="I3458" s="7" t="s">
        <v>339</v>
      </c>
      <c r="J3458" s="7" t="n">
        <v>0</v>
      </c>
      <c r="K3458" s="7" t="n">
        <v>0.0500000007450581</v>
      </c>
      <c r="L3458" s="7" t="n">
        <v>2</v>
      </c>
      <c r="M3458" s="7" t="n">
        <v>0</v>
      </c>
      <c r="N3458" s="7" t="n">
        <v>0</v>
      </c>
      <c r="O3458" s="7" t="n">
        <v>0</v>
      </c>
      <c r="P3458" s="7" t="n">
        <v>4</v>
      </c>
      <c r="Q3458" s="7" t="n">
        <v>4</v>
      </c>
      <c r="R3458" s="7" t="n">
        <v>4</v>
      </c>
      <c r="S3458" s="7" t="n">
        <v>255</v>
      </c>
    </row>
    <row r="3459" spans="1:9">
      <c r="A3459" t="s">
        <v>4</v>
      </c>
      <c r="B3459" s="4" t="s">
        <v>5</v>
      </c>
      <c r="C3459" s="4" t="s">
        <v>14</v>
      </c>
      <c r="D3459" s="4" t="s">
        <v>10</v>
      </c>
      <c r="E3459" s="4" t="s">
        <v>20</v>
      </c>
      <c r="F3459" s="4" t="s">
        <v>10</v>
      </c>
      <c r="G3459" s="4" t="s">
        <v>9</v>
      </c>
      <c r="H3459" s="4" t="s">
        <v>9</v>
      </c>
      <c r="I3459" s="4" t="s">
        <v>10</v>
      </c>
      <c r="J3459" s="4" t="s">
        <v>10</v>
      </c>
      <c r="K3459" s="4" t="s">
        <v>9</v>
      </c>
      <c r="L3459" s="4" t="s">
        <v>9</v>
      </c>
      <c r="M3459" s="4" t="s">
        <v>9</v>
      </c>
      <c r="N3459" s="4" t="s">
        <v>9</v>
      </c>
      <c r="O3459" s="4" t="s">
        <v>6</v>
      </c>
    </row>
    <row r="3460" spans="1:9">
      <c r="A3460" t="n">
        <v>31186</v>
      </c>
      <c r="B3460" s="26" t="n">
        <v>50</v>
      </c>
      <c r="C3460" s="7" t="n">
        <v>0</v>
      </c>
      <c r="D3460" s="7" t="n">
        <v>4015</v>
      </c>
      <c r="E3460" s="7" t="n">
        <v>1</v>
      </c>
      <c r="F3460" s="7" t="n">
        <v>0</v>
      </c>
      <c r="G3460" s="7" t="n">
        <v>0</v>
      </c>
      <c r="H3460" s="7" t="n">
        <v>0</v>
      </c>
      <c r="I3460" s="7" t="n">
        <v>0</v>
      </c>
      <c r="J3460" s="7" t="n">
        <v>65533</v>
      </c>
      <c r="K3460" s="7" t="n">
        <v>0</v>
      </c>
      <c r="L3460" s="7" t="n">
        <v>0</v>
      </c>
      <c r="M3460" s="7" t="n">
        <v>0</v>
      </c>
      <c r="N3460" s="7" t="n">
        <v>0</v>
      </c>
      <c r="O3460" s="7" t="s">
        <v>13</v>
      </c>
    </row>
    <row r="3461" spans="1:9">
      <c r="A3461" t="s">
        <v>4</v>
      </c>
      <c r="B3461" s="4" t="s">
        <v>5</v>
      </c>
      <c r="C3461" s="4" t="s">
        <v>20</v>
      </c>
    </row>
    <row r="3462" spans="1:9">
      <c r="A3462" t="n">
        <v>31225</v>
      </c>
      <c r="B3462" s="81" t="n">
        <v>68</v>
      </c>
      <c r="C3462" s="7" t="n">
        <v>1</v>
      </c>
    </row>
    <row r="3463" spans="1:9">
      <c r="A3463" t="s">
        <v>4</v>
      </c>
      <c r="B3463" s="4" t="s">
        <v>5</v>
      </c>
      <c r="C3463" s="4" t="s">
        <v>10</v>
      </c>
      <c r="D3463" s="4" t="s">
        <v>14</v>
      </c>
      <c r="E3463" s="4" t="s">
        <v>14</v>
      </c>
      <c r="F3463" s="4" t="s">
        <v>6</v>
      </c>
    </row>
    <row r="3464" spans="1:9">
      <c r="A3464" t="n">
        <v>31230</v>
      </c>
      <c r="B3464" s="45" t="n">
        <v>20</v>
      </c>
      <c r="C3464" s="7" t="n">
        <v>1660</v>
      </c>
      <c r="D3464" s="7" t="n">
        <v>3</v>
      </c>
      <c r="E3464" s="7" t="n">
        <v>11</v>
      </c>
      <c r="F3464" s="7" t="s">
        <v>340</v>
      </c>
    </row>
    <row r="3465" spans="1:9">
      <c r="A3465" t="s">
        <v>4</v>
      </c>
      <c r="B3465" s="4" t="s">
        <v>5</v>
      </c>
      <c r="C3465" s="4" t="s">
        <v>10</v>
      </c>
      <c r="D3465" s="4" t="s">
        <v>14</v>
      </c>
      <c r="E3465" s="4" t="s">
        <v>14</v>
      </c>
      <c r="F3465" s="4" t="s">
        <v>6</v>
      </c>
    </row>
    <row r="3466" spans="1:9">
      <c r="A3466" t="n">
        <v>31259</v>
      </c>
      <c r="B3466" s="45" t="n">
        <v>20</v>
      </c>
      <c r="C3466" s="7" t="n">
        <v>1661</v>
      </c>
      <c r="D3466" s="7" t="n">
        <v>3</v>
      </c>
      <c r="E3466" s="7" t="n">
        <v>11</v>
      </c>
      <c r="F3466" s="7" t="s">
        <v>341</v>
      </c>
    </row>
    <row r="3467" spans="1:9">
      <c r="A3467" t="s">
        <v>4</v>
      </c>
      <c r="B3467" s="4" t="s">
        <v>5</v>
      </c>
      <c r="C3467" s="4" t="s">
        <v>10</v>
      </c>
    </row>
    <row r="3468" spans="1:9">
      <c r="A3468" t="n">
        <v>31290</v>
      </c>
      <c r="B3468" s="25" t="n">
        <v>16</v>
      </c>
      <c r="C3468" s="7" t="n">
        <v>1000</v>
      </c>
    </row>
    <row r="3469" spans="1:9">
      <c r="A3469" t="s">
        <v>4</v>
      </c>
      <c r="B3469" s="4" t="s">
        <v>5</v>
      </c>
      <c r="C3469" s="4" t="s">
        <v>14</v>
      </c>
      <c r="D3469" s="4" t="s">
        <v>10</v>
      </c>
    </row>
    <row r="3470" spans="1:9">
      <c r="A3470" t="n">
        <v>31293</v>
      </c>
      <c r="B3470" s="59" t="n">
        <v>45</v>
      </c>
      <c r="C3470" s="7" t="n">
        <v>7</v>
      </c>
      <c r="D3470" s="7" t="n">
        <v>255</v>
      </c>
    </row>
    <row r="3471" spans="1:9">
      <c r="A3471" t="s">
        <v>4</v>
      </c>
      <c r="B3471" s="4" t="s">
        <v>5</v>
      </c>
      <c r="C3471" s="4" t="s">
        <v>14</v>
      </c>
      <c r="D3471" s="4" t="s">
        <v>14</v>
      </c>
      <c r="E3471" s="4" t="s">
        <v>20</v>
      </c>
      <c r="F3471" s="4" t="s">
        <v>20</v>
      </c>
      <c r="G3471" s="4" t="s">
        <v>20</v>
      </c>
      <c r="H3471" s="4" t="s">
        <v>10</v>
      </c>
    </row>
    <row r="3472" spans="1:9">
      <c r="A3472" t="n">
        <v>31297</v>
      </c>
      <c r="B3472" s="59" t="n">
        <v>45</v>
      </c>
      <c r="C3472" s="7" t="n">
        <v>2</v>
      </c>
      <c r="D3472" s="7" t="n">
        <v>3</v>
      </c>
      <c r="E3472" s="7" t="n">
        <v>-10.1499996185303</v>
      </c>
      <c r="F3472" s="7" t="n">
        <v>2.04999995231628</v>
      </c>
      <c r="G3472" s="7" t="n">
        <v>-27.8500003814697</v>
      </c>
      <c r="H3472" s="7" t="n">
        <v>8000</v>
      </c>
    </row>
    <row r="3473" spans="1:19">
      <c r="A3473" t="s">
        <v>4</v>
      </c>
      <c r="B3473" s="4" t="s">
        <v>5</v>
      </c>
      <c r="C3473" s="4" t="s">
        <v>14</v>
      </c>
      <c r="D3473" s="4" t="s">
        <v>14</v>
      </c>
      <c r="E3473" s="4" t="s">
        <v>20</v>
      </c>
      <c r="F3473" s="4" t="s">
        <v>20</v>
      </c>
      <c r="G3473" s="4" t="s">
        <v>20</v>
      </c>
      <c r="H3473" s="4" t="s">
        <v>10</v>
      </c>
      <c r="I3473" s="4" t="s">
        <v>14</v>
      </c>
    </row>
    <row r="3474" spans="1:19">
      <c r="A3474" t="n">
        <v>31314</v>
      </c>
      <c r="B3474" s="59" t="n">
        <v>45</v>
      </c>
      <c r="C3474" s="7" t="n">
        <v>4</v>
      </c>
      <c r="D3474" s="7" t="n">
        <v>3</v>
      </c>
      <c r="E3474" s="7" t="n">
        <v>8.10999965667725</v>
      </c>
      <c r="F3474" s="7" t="n">
        <v>86.7799987792969</v>
      </c>
      <c r="G3474" s="7" t="n">
        <v>6</v>
      </c>
      <c r="H3474" s="7" t="n">
        <v>8000</v>
      </c>
      <c r="I3474" s="7" t="n">
        <v>0</v>
      </c>
    </row>
    <row r="3475" spans="1:19">
      <c r="A3475" t="s">
        <v>4</v>
      </c>
      <c r="B3475" s="4" t="s">
        <v>5</v>
      </c>
      <c r="C3475" s="4" t="s">
        <v>14</v>
      </c>
      <c r="D3475" s="4" t="s">
        <v>14</v>
      </c>
      <c r="E3475" s="4" t="s">
        <v>20</v>
      </c>
      <c r="F3475" s="4" t="s">
        <v>10</v>
      </c>
    </row>
    <row r="3476" spans="1:19">
      <c r="A3476" t="n">
        <v>31332</v>
      </c>
      <c r="B3476" s="59" t="n">
        <v>45</v>
      </c>
      <c r="C3476" s="7" t="n">
        <v>5</v>
      </c>
      <c r="D3476" s="7" t="n">
        <v>3</v>
      </c>
      <c r="E3476" s="7" t="n">
        <v>5.90000009536743</v>
      </c>
      <c r="F3476" s="7" t="n">
        <v>8000</v>
      </c>
    </row>
    <row r="3477" spans="1:19">
      <c r="A3477" t="s">
        <v>4</v>
      </c>
      <c r="B3477" s="4" t="s">
        <v>5</v>
      </c>
      <c r="C3477" s="4" t="s">
        <v>10</v>
      </c>
    </row>
    <row r="3478" spans="1:19">
      <c r="A3478" t="n">
        <v>31341</v>
      </c>
      <c r="B3478" s="25" t="n">
        <v>16</v>
      </c>
      <c r="C3478" s="7" t="n">
        <v>1</v>
      </c>
    </row>
    <row r="3479" spans="1:19">
      <c r="A3479" t="s">
        <v>4</v>
      </c>
      <c r="B3479" s="4" t="s">
        <v>5</v>
      </c>
      <c r="C3479" s="4" t="s">
        <v>14</v>
      </c>
      <c r="D3479" s="4" t="s">
        <v>10</v>
      </c>
    </row>
    <row r="3480" spans="1:19">
      <c r="A3480" t="n">
        <v>31344</v>
      </c>
      <c r="B3480" s="26" t="n">
        <v>50</v>
      </c>
      <c r="C3480" s="7" t="n">
        <v>52</v>
      </c>
      <c r="D3480" s="7" t="n">
        <v>24301</v>
      </c>
    </row>
    <row r="3481" spans="1:19">
      <c r="A3481" t="s">
        <v>4</v>
      </c>
      <c r="B3481" s="4" t="s">
        <v>5</v>
      </c>
      <c r="C3481" s="4" t="s">
        <v>10</v>
      </c>
      <c r="D3481" s="4" t="s">
        <v>14</v>
      </c>
    </row>
    <row r="3482" spans="1:19">
      <c r="A3482" t="n">
        <v>31348</v>
      </c>
      <c r="B3482" s="35" t="n">
        <v>89</v>
      </c>
      <c r="C3482" s="7" t="n">
        <v>82</v>
      </c>
      <c r="D3482" s="7" t="n">
        <v>0</v>
      </c>
    </row>
    <row r="3483" spans="1:19">
      <c r="A3483" t="s">
        <v>4</v>
      </c>
      <c r="B3483" s="4" t="s">
        <v>5</v>
      </c>
      <c r="C3483" s="4" t="s">
        <v>6</v>
      </c>
      <c r="D3483" s="4" t="s">
        <v>10</v>
      </c>
    </row>
    <row r="3484" spans="1:19">
      <c r="A3484" t="n">
        <v>31352</v>
      </c>
      <c r="B3484" s="62" t="n">
        <v>29</v>
      </c>
      <c r="C3484" s="7" t="s">
        <v>13</v>
      </c>
      <c r="D3484" s="7" t="n">
        <v>65533</v>
      </c>
    </row>
    <row r="3485" spans="1:19">
      <c r="A3485" t="s">
        <v>4</v>
      </c>
      <c r="B3485" s="4" t="s">
        <v>5</v>
      </c>
      <c r="C3485" s="4" t="s">
        <v>10</v>
      </c>
    </row>
    <row r="3486" spans="1:19">
      <c r="A3486" t="n">
        <v>31356</v>
      </c>
      <c r="B3486" s="25" t="n">
        <v>16</v>
      </c>
      <c r="C3486" s="7" t="n">
        <v>300</v>
      </c>
    </row>
    <row r="3487" spans="1:19">
      <c r="A3487" t="s">
        <v>4</v>
      </c>
      <c r="B3487" s="4" t="s">
        <v>5</v>
      </c>
      <c r="C3487" s="4" t="s">
        <v>10</v>
      </c>
      <c r="D3487" s="4" t="s">
        <v>14</v>
      </c>
    </row>
    <row r="3488" spans="1:19">
      <c r="A3488" t="n">
        <v>31359</v>
      </c>
      <c r="B3488" s="65" t="n">
        <v>67</v>
      </c>
      <c r="C3488" s="7" t="n">
        <v>1660</v>
      </c>
      <c r="D3488" s="7" t="n">
        <v>3</v>
      </c>
    </row>
    <row r="3489" spans="1:9">
      <c r="A3489" t="s">
        <v>4</v>
      </c>
      <c r="B3489" s="4" t="s">
        <v>5</v>
      </c>
      <c r="C3489" s="4" t="s">
        <v>10</v>
      </c>
      <c r="D3489" s="4" t="s">
        <v>14</v>
      </c>
    </row>
    <row r="3490" spans="1:9">
      <c r="A3490" t="n">
        <v>31363</v>
      </c>
      <c r="B3490" s="65" t="n">
        <v>67</v>
      </c>
      <c r="C3490" s="7" t="n">
        <v>1661</v>
      </c>
      <c r="D3490" s="7" t="n">
        <v>3</v>
      </c>
    </row>
    <row r="3491" spans="1:9">
      <c r="A3491" t="s">
        <v>4</v>
      </c>
      <c r="B3491" s="4" t="s">
        <v>5</v>
      </c>
      <c r="C3491" s="4" t="s">
        <v>14</v>
      </c>
      <c r="D3491" s="4" t="s">
        <v>20</v>
      </c>
      <c r="E3491" s="4" t="s">
        <v>20</v>
      </c>
      <c r="F3491" s="4" t="s">
        <v>20</v>
      </c>
    </row>
    <row r="3492" spans="1:9">
      <c r="A3492" t="n">
        <v>31367</v>
      </c>
      <c r="B3492" s="59" t="n">
        <v>45</v>
      </c>
      <c r="C3492" s="7" t="n">
        <v>9</v>
      </c>
      <c r="D3492" s="7" t="n">
        <v>0.0199999995529652</v>
      </c>
      <c r="E3492" s="7" t="n">
        <v>0.0199999995529652</v>
      </c>
      <c r="F3492" s="7" t="n">
        <v>2.5</v>
      </c>
    </row>
    <row r="3493" spans="1:9">
      <c r="A3493" t="s">
        <v>4</v>
      </c>
      <c r="B3493" s="4" t="s">
        <v>5</v>
      </c>
      <c r="C3493" s="4" t="s">
        <v>14</v>
      </c>
      <c r="D3493" s="4" t="s">
        <v>10</v>
      </c>
      <c r="E3493" s="4" t="s">
        <v>10</v>
      </c>
      <c r="F3493" s="4" t="s">
        <v>14</v>
      </c>
    </row>
    <row r="3494" spans="1:9">
      <c r="A3494" t="n">
        <v>31381</v>
      </c>
      <c r="B3494" s="27" t="n">
        <v>25</v>
      </c>
      <c r="C3494" s="7" t="n">
        <v>1</v>
      </c>
      <c r="D3494" s="7" t="n">
        <v>60</v>
      </c>
      <c r="E3494" s="7" t="n">
        <v>640</v>
      </c>
      <c r="F3494" s="7" t="n">
        <v>1</v>
      </c>
    </row>
    <row r="3495" spans="1:9">
      <c r="A3495" t="s">
        <v>4</v>
      </c>
      <c r="B3495" s="4" t="s">
        <v>5</v>
      </c>
      <c r="C3495" s="4" t="s">
        <v>14</v>
      </c>
      <c r="D3495" s="4" t="s">
        <v>10</v>
      </c>
      <c r="E3495" s="4" t="s">
        <v>6</v>
      </c>
    </row>
    <row r="3496" spans="1:9">
      <c r="A3496" t="n">
        <v>31388</v>
      </c>
      <c r="B3496" s="33" t="n">
        <v>51</v>
      </c>
      <c r="C3496" s="7" t="n">
        <v>4</v>
      </c>
      <c r="D3496" s="7" t="n">
        <v>1629</v>
      </c>
      <c r="E3496" s="7" t="s">
        <v>67</v>
      </c>
    </row>
    <row r="3497" spans="1:9">
      <c r="A3497" t="s">
        <v>4</v>
      </c>
      <c r="B3497" s="4" t="s">
        <v>5</v>
      </c>
      <c r="C3497" s="4" t="s">
        <v>10</v>
      </c>
    </row>
    <row r="3498" spans="1:9">
      <c r="A3498" t="n">
        <v>31401</v>
      </c>
      <c r="B3498" s="25" t="n">
        <v>16</v>
      </c>
      <c r="C3498" s="7" t="n">
        <v>0</v>
      </c>
    </row>
    <row r="3499" spans="1:9">
      <c r="A3499" t="s">
        <v>4</v>
      </c>
      <c r="B3499" s="4" t="s">
        <v>5</v>
      </c>
      <c r="C3499" s="4" t="s">
        <v>10</v>
      </c>
      <c r="D3499" s="4" t="s">
        <v>14</v>
      </c>
      <c r="E3499" s="4" t="s">
        <v>9</v>
      </c>
      <c r="F3499" s="4" t="s">
        <v>39</v>
      </c>
      <c r="G3499" s="4" t="s">
        <v>14</v>
      </c>
      <c r="H3499" s="4" t="s">
        <v>14</v>
      </c>
      <c r="I3499" s="4" t="s">
        <v>14</v>
      </c>
    </row>
    <row r="3500" spans="1:9">
      <c r="A3500" t="n">
        <v>31404</v>
      </c>
      <c r="B3500" s="34" t="n">
        <v>26</v>
      </c>
      <c r="C3500" s="7" t="n">
        <v>1629</v>
      </c>
      <c r="D3500" s="7" t="n">
        <v>17</v>
      </c>
      <c r="E3500" s="7" t="n">
        <v>62897</v>
      </c>
      <c r="F3500" s="7" t="s">
        <v>342</v>
      </c>
      <c r="G3500" s="7" t="n">
        <v>8</v>
      </c>
      <c r="H3500" s="7" t="n">
        <v>2</v>
      </c>
      <c r="I3500" s="7" t="n">
        <v>0</v>
      </c>
    </row>
    <row r="3501" spans="1:9">
      <c r="A3501" t="s">
        <v>4</v>
      </c>
      <c r="B3501" s="4" t="s">
        <v>5</v>
      </c>
      <c r="C3501" s="4" t="s">
        <v>10</v>
      </c>
    </row>
    <row r="3502" spans="1:9">
      <c r="A3502" t="n">
        <v>31429</v>
      </c>
      <c r="B3502" s="25" t="n">
        <v>16</v>
      </c>
      <c r="C3502" s="7" t="n">
        <v>1500</v>
      </c>
    </row>
    <row r="3503" spans="1:9">
      <c r="A3503" t="s">
        <v>4</v>
      </c>
      <c r="B3503" s="4" t="s">
        <v>5</v>
      </c>
      <c r="C3503" s="4" t="s">
        <v>10</v>
      </c>
      <c r="D3503" s="4" t="s">
        <v>14</v>
      </c>
    </row>
    <row r="3504" spans="1:9">
      <c r="A3504" t="n">
        <v>31432</v>
      </c>
      <c r="B3504" s="35" t="n">
        <v>89</v>
      </c>
      <c r="C3504" s="7" t="n">
        <v>1629</v>
      </c>
      <c r="D3504" s="7" t="n">
        <v>0</v>
      </c>
    </row>
    <row r="3505" spans="1:9">
      <c r="A3505" t="s">
        <v>4</v>
      </c>
      <c r="B3505" s="4" t="s">
        <v>5</v>
      </c>
      <c r="C3505" s="4" t="s">
        <v>14</v>
      </c>
      <c r="D3505" s="4" t="s">
        <v>10</v>
      </c>
      <c r="E3505" s="4" t="s">
        <v>10</v>
      </c>
      <c r="F3505" s="4" t="s">
        <v>14</v>
      </c>
    </row>
    <row r="3506" spans="1:9">
      <c r="A3506" t="n">
        <v>31436</v>
      </c>
      <c r="B3506" s="27" t="n">
        <v>25</v>
      </c>
      <c r="C3506" s="7" t="n">
        <v>1</v>
      </c>
      <c r="D3506" s="7" t="n">
        <v>65535</v>
      </c>
      <c r="E3506" s="7" t="n">
        <v>65535</v>
      </c>
      <c r="F3506" s="7" t="n">
        <v>0</v>
      </c>
    </row>
    <row r="3507" spans="1:9">
      <c r="A3507" t="s">
        <v>4</v>
      </c>
      <c r="B3507" s="4" t="s">
        <v>5</v>
      </c>
      <c r="C3507" s="4" t="s">
        <v>10</v>
      </c>
      <c r="D3507" s="4" t="s">
        <v>14</v>
      </c>
    </row>
    <row r="3508" spans="1:9">
      <c r="A3508" t="n">
        <v>31443</v>
      </c>
      <c r="B3508" s="35" t="n">
        <v>89</v>
      </c>
      <c r="C3508" s="7" t="n">
        <v>65533</v>
      </c>
      <c r="D3508" s="7" t="n">
        <v>1</v>
      </c>
    </row>
    <row r="3509" spans="1:9">
      <c r="A3509" t="s">
        <v>4</v>
      </c>
      <c r="B3509" s="4" t="s">
        <v>5</v>
      </c>
      <c r="C3509" s="4" t="s">
        <v>10</v>
      </c>
    </row>
    <row r="3510" spans="1:9">
      <c r="A3510" t="n">
        <v>31447</v>
      </c>
      <c r="B3510" s="25" t="n">
        <v>16</v>
      </c>
      <c r="C3510" s="7" t="n">
        <v>500</v>
      </c>
    </row>
    <row r="3511" spans="1:9">
      <c r="A3511" t="s">
        <v>4</v>
      </c>
      <c r="B3511" s="4" t="s">
        <v>5</v>
      </c>
      <c r="C3511" s="4" t="s">
        <v>14</v>
      </c>
      <c r="D3511" s="4" t="s">
        <v>10</v>
      </c>
      <c r="E3511" s="4" t="s">
        <v>20</v>
      </c>
    </row>
    <row r="3512" spans="1:9">
      <c r="A3512" t="n">
        <v>31450</v>
      </c>
      <c r="B3512" s="36" t="n">
        <v>58</v>
      </c>
      <c r="C3512" s="7" t="n">
        <v>101</v>
      </c>
      <c r="D3512" s="7" t="n">
        <v>300</v>
      </c>
      <c r="E3512" s="7" t="n">
        <v>1</v>
      </c>
    </row>
    <row r="3513" spans="1:9">
      <c r="A3513" t="s">
        <v>4</v>
      </c>
      <c r="B3513" s="4" t="s">
        <v>5</v>
      </c>
      <c r="C3513" s="4" t="s">
        <v>14</v>
      </c>
      <c r="D3513" s="4" t="s">
        <v>10</v>
      </c>
    </row>
    <row r="3514" spans="1:9">
      <c r="A3514" t="n">
        <v>31458</v>
      </c>
      <c r="B3514" s="36" t="n">
        <v>58</v>
      </c>
      <c r="C3514" s="7" t="n">
        <v>254</v>
      </c>
      <c r="D3514" s="7" t="n">
        <v>0</v>
      </c>
    </row>
    <row r="3515" spans="1:9">
      <c r="A3515" t="s">
        <v>4</v>
      </c>
      <c r="B3515" s="4" t="s">
        <v>5</v>
      </c>
      <c r="C3515" s="4" t="s">
        <v>14</v>
      </c>
    </row>
    <row r="3516" spans="1:9">
      <c r="A3516" t="n">
        <v>31462</v>
      </c>
      <c r="B3516" s="59" t="n">
        <v>45</v>
      </c>
      <c r="C3516" s="7" t="n">
        <v>0</v>
      </c>
    </row>
    <row r="3517" spans="1:9">
      <c r="A3517" t="s">
        <v>4</v>
      </c>
      <c r="B3517" s="4" t="s">
        <v>5</v>
      </c>
      <c r="C3517" s="4" t="s">
        <v>10</v>
      </c>
      <c r="D3517" s="4" t="s">
        <v>9</v>
      </c>
    </row>
    <row r="3518" spans="1:9">
      <c r="A3518" t="n">
        <v>31464</v>
      </c>
      <c r="B3518" s="44" t="n">
        <v>43</v>
      </c>
      <c r="C3518" s="7" t="n">
        <v>1660</v>
      </c>
      <c r="D3518" s="7" t="n">
        <v>1</v>
      </c>
    </row>
    <row r="3519" spans="1:9">
      <c r="A3519" t="s">
        <v>4</v>
      </c>
      <c r="B3519" s="4" t="s">
        <v>5</v>
      </c>
      <c r="C3519" s="4" t="s">
        <v>10</v>
      </c>
      <c r="D3519" s="4" t="s">
        <v>9</v>
      </c>
    </row>
    <row r="3520" spans="1:9">
      <c r="A3520" t="n">
        <v>31471</v>
      </c>
      <c r="B3520" s="44" t="n">
        <v>43</v>
      </c>
      <c r="C3520" s="7" t="n">
        <v>1661</v>
      </c>
      <c r="D3520" s="7" t="n">
        <v>1</v>
      </c>
    </row>
    <row r="3521" spans="1:6">
      <c r="A3521" t="s">
        <v>4</v>
      </c>
      <c r="B3521" s="4" t="s">
        <v>5</v>
      </c>
      <c r="C3521" s="4" t="s">
        <v>10</v>
      </c>
      <c r="D3521" s="4" t="s">
        <v>20</v>
      </c>
      <c r="E3521" s="4" t="s">
        <v>20</v>
      </c>
      <c r="F3521" s="4" t="s">
        <v>20</v>
      </c>
      <c r="G3521" s="4" t="s">
        <v>20</v>
      </c>
    </row>
    <row r="3522" spans="1:6">
      <c r="A3522" t="n">
        <v>31478</v>
      </c>
      <c r="B3522" s="40" t="n">
        <v>46</v>
      </c>
      <c r="C3522" s="7" t="n">
        <v>82</v>
      </c>
      <c r="D3522" s="7" t="n">
        <v>-6.65000009536743</v>
      </c>
      <c r="E3522" s="7" t="n">
        <v>1</v>
      </c>
      <c r="F3522" s="7" t="n">
        <v>-26.7000007629395</v>
      </c>
      <c r="G3522" s="7" t="n">
        <v>0</v>
      </c>
    </row>
    <row r="3523" spans="1:6">
      <c r="A3523" t="s">
        <v>4</v>
      </c>
      <c r="B3523" s="4" t="s">
        <v>5</v>
      </c>
      <c r="C3523" s="4" t="s">
        <v>10</v>
      </c>
      <c r="D3523" s="4" t="s">
        <v>20</v>
      </c>
      <c r="E3523" s="4" t="s">
        <v>20</v>
      </c>
      <c r="F3523" s="4" t="s">
        <v>20</v>
      </c>
      <c r="G3523" s="4" t="s">
        <v>20</v>
      </c>
    </row>
    <row r="3524" spans="1:6">
      <c r="A3524" t="n">
        <v>31497</v>
      </c>
      <c r="B3524" s="40" t="n">
        <v>46</v>
      </c>
      <c r="C3524" s="7" t="n">
        <v>7049</v>
      </c>
      <c r="D3524" s="7" t="n">
        <v>-4.55000019073486</v>
      </c>
      <c r="E3524" s="7" t="n">
        <v>1</v>
      </c>
      <c r="F3524" s="7" t="n">
        <v>-22.3999996185303</v>
      </c>
      <c r="G3524" s="7" t="n">
        <v>0</v>
      </c>
    </row>
    <row r="3525" spans="1:6">
      <c r="A3525" t="s">
        <v>4</v>
      </c>
      <c r="B3525" s="4" t="s">
        <v>5</v>
      </c>
      <c r="C3525" s="4" t="s">
        <v>10</v>
      </c>
      <c r="D3525" s="4" t="s">
        <v>20</v>
      </c>
      <c r="E3525" s="4" t="s">
        <v>20</v>
      </c>
      <c r="F3525" s="4" t="s">
        <v>20</v>
      </c>
      <c r="G3525" s="4" t="s">
        <v>20</v>
      </c>
    </row>
    <row r="3526" spans="1:6">
      <c r="A3526" t="n">
        <v>31516</v>
      </c>
      <c r="B3526" s="40" t="n">
        <v>46</v>
      </c>
      <c r="C3526" s="7" t="n">
        <v>1629</v>
      </c>
      <c r="D3526" s="7" t="n">
        <v>-5.5</v>
      </c>
      <c r="E3526" s="7" t="n">
        <v>1</v>
      </c>
      <c r="F3526" s="7" t="n">
        <v>-21.3500003814697</v>
      </c>
      <c r="G3526" s="7" t="n">
        <v>0</v>
      </c>
    </row>
    <row r="3527" spans="1:6">
      <c r="A3527" t="s">
        <v>4</v>
      </c>
      <c r="B3527" s="4" t="s">
        <v>5</v>
      </c>
      <c r="C3527" s="4" t="s">
        <v>10</v>
      </c>
      <c r="D3527" s="4" t="s">
        <v>10</v>
      </c>
      <c r="E3527" s="4" t="s">
        <v>20</v>
      </c>
      <c r="F3527" s="4" t="s">
        <v>14</v>
      </c>
    </row>
    <row r="3528" spans="1:6">
      <c r="A3528" t="n">
        <v>31535</v>
      </c>
      <c r="B3528" s="80" t="n">
        <v>53</v>
      </c>
      <c r="C3528" s="7" t="n">
        <v>82</v>
      </c>
      <c r="D3528" s="7" t="n">
        <v>1629</v>
      </c>
      <c r="E3528" s="7" t="n">
        <v>0</v>
      </c>
      <c r="F3528" s="7" t="n">
        <v>0</v>
      </c>
    </row>
    <row r="3529" spans="1:6">
      <c r="A3529" t="s">
        <v>4</v>
      </c>
      <c r="B3529" s="4" t="s">
        <v>5</v>
      </c>
      <c r="C3529" s="4" t="s">
        <v>10</v>
      </c>
      <c r="D3529" s="4" t="s">
        <v>10</v>
      </c>
      <c r="E3529" s="4" t="s">
        <v>20</v>
      </c>
      <c r="F3529" s="4" t="s">
        <v>14</v>
      </c>
    </row>
    <row r="3530" spans="1:6">
      <c r="A3530" t="n">
        <v>31545</v>
      </c>
      <c r="B3530" s="80" t="n">
        <v>53</v>
      </c>
      <c r="C3530" s="7" t="n">
        <v>7049</v>
      </c>
      <c r="D3530" s="7" t="n">
        <v>82</v>
      </c>
      <c r="E3530" s="7" t="n">
        <v>0</v>
      </c>
      <c r="F3530" s="7" t="n">
        <v>0</v>
      </c>
    </row>
    <row r="3531" spans="1:6">
      <c r="A3531" t="s">
        <v>4</v>
      </c>
      <c r="B3531" s="4" t="s">
        <v>5</v>
      </c>
      <c r="C3531" s="4" t="s">
        <v>10</v>
      </c>
      <c r="D3531" s="4" t="s">
        <v>10</v>
      </c>
      <c r="E3531" s="4" t="s">
        <v>20</v>
      </c>
      <c r="F3531" s="4" t="s">
        <v>14</v>
      </c>
    </row>
    <row r="3532" spans="1:6">
      <c r="A3532" t="n">
        <v>31555</v>
      </c>
      <c r="B3532" s="80" t="n">
        <v>53</v>
      </c>
      <c r="C3532" s="7" t="n">
        <v>1629</v>
      </c>
      <c r="D3532" s="7" t="n">
        <v>82</v>
      </c>
      <c r="E3532" s="7" t="n">
        <v>0</v>
      </c>
      <c r="F3532" s="7" t="n">
        <v>0</v>
      </c>
    </row>
    <row r="3533" spans="1:6">
      <c r="A3533" t="s">
        <v>4</v>
      </c>
      <c r="B3533" s="4" t="s">
        <v>5</v>
      </c>
      <c r="C3533" s="4" t="s">
        <v>10</v>
      </c>
    </row>
    <row r="3534" spans="1:6">
      <c r="A3534" t="n">
        <v>31565</v>
      </c>
      <c r="B3534" s="25" t="n">
        <v>16</v>
      </c>
      <c r="C3534" s="7" t="n">
        <v>0</v>
      </c>
    </row>
    <row r="3535" spans="1:6">
      <c r="A3535" t="s">
        <v>4</v>
      </c>
      <c r="B3535" s="4" t="s">
        <v>5</v>
      </c>
      <c r="C3535" s="4" t="s">
        <v>10</v>
      </c>
      <c r="D3535" s="4" t="s">
        <v>10</v>
      </c>
      <c r="E3535" s="4" t="s">
        <v>10</v>
      </c>
    </row>
    <row r="3536" spans="1:6">
      <c r="A3536" t="n">
        <v>31568</v>
      </c>
      <c r="B3536" s="46" t="n">
        <v>61</v>
      </c>
      <c r="C3536" s="7" t="n">
        <v>82</v>
      </c>
      <c r="D3536" s="7" t="n">
        <v>1629</v>
      </c>
      <c r="E3536" s="7" t="n">
        <v>0</v>
      </c>
    </row>
    <row r="3537" spans="1:7">
      <c r="A3537" t="s">
        <v>4</v>
      </c>
      <c r="B3537" s="4" t="s">
        <v>5</v>
      </c>
      <c r="C3537" s="4" t="s">
        <v>10</v>
      </c>
      <c r="D3537" s="4" t="s">
        <v>10</v>
      </c>
      <c r="E3537" s="4" t="s">
        <v>10</v>
      </c>
    </row>
    <row r="3538" spans="1:7">
      <c r="A3538" t="n">
        <v>31575</v>
      </c>
      <c r="B3538" s="46" t="n">
        <v>61</v>
      </c>
      <c r="C3538" s="7" t="n">
        <v>7049</v>
      </c>
      <c r="D3538" s="7" t="n">
        <v>82</v>
      </c>
      <c r="E3538" s="7" t="n">
        <v>0</v>
      </c>
    </row>
    <row r="3539" spans="1:7">
      <c r="A3539" t="s">
        <v>4</v>
      </c>
      <c r="B3539" s="4" t="s">
        <v>5</v>
      </c>
      <c r="C3539" s="4" t="s">
        <v>10</v>
      </c>
      <c r="D3539" s="4" t="s">
        <v>10</v>
      </c>
      <c r="E3539" s="4" t="s">
        <v>10</v>
      </c>
    </row>
    <row r="3540" spans="1:7">
      <c r="A3540" t="n">
        <v>31582</v>
      </c>
      <c r="B3540" s="46" t="n">
        <v>61</v>
      </c>
      <c r="C3540" s="7" t="n">
        <v>1629</v>
      </c>
      <c r="D3540" s="7" t="n">
        <v>82</v>
      </c>
      <c r="E3540" s="7" t="n">
        <v>0</v>
      </c>
    </row>
    <row r="3541" spans="1:7">
      <c r="A3541" t="s">
        <v>4</v>
      </c>
      <c r="B3541" s="4" t="s">
        <v>5</v>
      </c>
      <c r="C3541" s="4" t="s">
        <v>14</v>
      </c>
      <c r="D3541" s="4" t="s">
        <v>10</v>
      </c>
      <c r="E3541" s="4" t="s">
        <v>6</v>
      </c>
      <c r="F3541" s="4" t="s">
        <v>6</v>
      </c>
      <c r="G3541" s="4" t="s">
        <v>14</v>
      </c>
    </row>
    <row r="3542" spans="1:7">
      <c r="A3542" t="n">
        <v>31589</v>
      </c>
      <c r="B3542" s="22" t="n">
        <v>32</v>
      </c>
      <c r="C3542" s="7" t="n">
        <v>0</v>
      </c>
      <c r="D3542" s="7" t="n">
        <v>1629</v>
      </c>
      <c r="E3542" s="7" t="s">
        <v>13</v>
      </c>
      <c r="F3542" s="7" t="s">
        <v>212</v>
      </c>
      <c r="G3542" s="7" t="n">
        <v>0</v>
      </c>
    </row>
    <row r="3543" spans="1:7">
      <c r="A3543" t="s">
        <v>4</v>
      </c>
      <c r="B3543" s="4" t="s">
        <v>5</v>
      </c>
      <c r="C3543" s="4" t="s">
        <v>10</v>
      </c>
      <c r="D3543" s="4" t="s">
        <v>14</v>
      </c>
      <c r="E3543" s="4" t="s">
        <v>6</v>
      </c>
      <c r="F3543" s="4" t="s">
        <v>20</v>
      </c>
      <c r="G3543" s="4" t="s">
        <v>20</v>
      </c>
      <c r="H3543" s="4" t="s">
        <v>20</v>
      </c>
    </row>
    <row r="3544" spans="1:7">
      <c r="A3544" t="n">
        <v>31607</v>
      </c>
      <c r="B3544" s="43" t="n">
        <v>48</v>
      </c>
      <c r="C3544" s="7" t="n">
        <v>1629</v>
      </c>
      <c r="D3544" s="7" t="n">
        <v>0</v>
      </c>
      <c r="E3544" s="7" t="s">
        <v>205</v>
      </c>
      <c r="F3544" s="7" t="n">
        <v>-1</v>
      </c>
      <c r="G3544" s="7" t="n">
        <v>1</v>
      </c>
      <c r="H3544" s="7" t="n">
        <v>1.40129846432482e-45</v>
      </c>
    </row>
    <row r="3545" spans="1:7">
      <c r="A3545" t="s">
        <v>4</v>
      </c>
      <c r="B3545" s="4" t="s">
        <v>5</v>
      </c>
      <c r="C3545" s="4" t="s">
        <v>14</v>
      </c>
      <c r="D3545" s="4" t="s">
        <v>14</v>
      </c>
      <c r="E3545" s="4" t="s">
        <v>20</v>
      </c>
      <c r="F3545" s="4" t="s">
        <v>20</v>
      </c>
      <c r="G3545" s="4" t="s">
        <v>20</v>
      </c>
      <c r="H3545" s="4" t="s">
        <v>10</v>
      </c>
    </row>
    <row r="3546" spans="1:7">
      <c r="A3546" t="n">
        <v>31636</v>
      </c>
      <c r="B3546" s="59" t="n">
        <v>45</v>
      </c>
      <c r="C3546" s="7" t="n">
        <v>2</v>
      </c>
      <c r="D3546" s="7" t="n">
        <v>3</v>
      </c>
      <c r="E3546" s="7" t="n">
        <v>-6.75</v>
      </c>
      <c r="F3546" s="7" t="n">
        <v>2.34999990463257</v>
      </c>
      <c r="G3546" s="7" t="n">
        <v>-26.7000007629395</v>
      </c>
      <c r="H3546" s="7" t="n">
        <v>0</v>
      </c>
    </row>
    <row r="3547" spans="1:7">
      <c r="A3547" t="s">
        <v>4</v>
      </c>
      <c r="B3547" s="4" t="s">
        <v>5</v>
      </c>
      <c r="C3547" s="4" t="s">
        <v>14</v>
      </c>
      <c r="D3547" s="4" t="s">
        <v>14</v>
      </c>
      <c r="E3547" s="4" t="s">
        <v>20</v>
      </c>
      <c r="F3547" s="4" t="s">
        <v>20</v>
      </c>
      <c r="G3547" s="4" t="s">
        <v>20</v>
      </c>
      <c r="H3547" s="4" t="s">
        <v>10</v>
      </c>
      <c r="I3547" s="4" t="s">
        <v>14</v>
      </c>
    </row>
    <row r="3548" spans="1:7">
      <c r="A3548" t="n">
        <v>31653</v>
      </c>
      <c r="B3548" s="59" t="n">
        <v>45</v>
      </c>
      <c r="C3548" s="7" t="n">
        <v>4</v>
      </c>
      <c r="D3548" s="7" t="n">
        <v>3</v>
      </c>
      <c r="E3548" s="7" t="n">
        <v>9.69999980926514</v>
      </c>
      <c r="F3548" s="7" t="n">
        <v>211.850006103516</v>
      </c>
      <c r="G3548" s="7" t="n">
        <v>12</v>
      </c>
      <c r="H3548" s="7" t="n">
        <v>0</v>
      </c>
      <c r="I3548" s="7" t="n">
        <v>0</v>
      </c>
    </row>
    <row r="3549" spans="1:7">
      <c r="A3549" t="s">
        <v>4</v>
      </c>
      <c r="B3549" s="4" t="s">
        <v>5</v>
      </c>
      <c r="C3549" s="4" t="s">
        <v>14</v>
      </c>
      <c r="D3549" s="4" t="s">
        <v>14</v>
      </c>
      <c r="E3549" s="4" t="s">
        <v>20</v>
      </c>
      <c r="F3549" s="4" t="s">
        <v>10</v>
      </c>
    </row>
    <row r="3550" spans="1:7">
      <c r="A3550" t="n">
        <v>31671</v>
      </c>
      <c r="B3550" s="59" t="n">
        <v>45</v>
      </c>
      <c r="C3550" s="7" t="n">
        <v>5</v>
      </c>
      <c r="D3550" s="7" t="n">
        <v>3</v>
      </c>
      <c r="E3550" s="7" t="n">
        <v>2</v>
      </c>
      <c r="F3550" s="7" t="n">
        <v>0</v>
      </c>
    </row>
    <row r="3551" spans="1:7">
      <c r="A3551" t="s">
        <v>4</v>
      </c>
      <c r="B3551" s="4" t="s">
        <v>5</v>
      </c>
      <c r="C3551" s="4" t="s">
        <v>14</v>
      </c>
      <c r="D3551" s="4" t="s">
        <v>14</v>
      </c>
      <c r="E3551" s="4" t="s">
        <v>20</v>
      </c>
      <c r="F3551" s="4" t="s">
        <v>10</v>
      </c>
    </row>
    <row r="3552" spans="1:7">
      <c r="A3552" t="n">
        <v>31680</v>
      </c>
      <c r="B3552" s="59" t="n">
        <v>45</v>
      </c>
      <c r="C3552" s="7" t="n">
        <v>11</v>
      </c>
      <c r="D3552" s="7" t="n">
        <v>3</v>
      </c>
      <c r="E3552" s="7" t="n">
        <v>40</v>
      </c>
      <c r="F3552" s="7" t="n">
        <v>0</v>
      </c>
    </row>
    <row r="3553" spans="1:9">
      <c r="A3553" t="s">
        <v>4</v>
      </c>
      <c r="B3553" s="4" t="s">
        <v>5</v>
      </c>
      <c r="C3553" s="4" t="s">
        <v>14</v>
      </c>
      <c r="D3553" s="4" t="s">
        <v>14</v>
      </c>
      <c r="E3553" s="4" t="s">
        <v>20</v>
      </c>
      <c r="F3553" s="4" t="s">
        <v>20</v>
      </c>
      <c r="G3553" s="4" t="s">
        <v>20</v>
      </c>
      <c r="H3553" s="4" t="s">
        <v>10</v>
      </c>
    </row>
    <row r="3554" spans="1:9">
      <c r="A3554" t="n">
        <v>31689</v>
      </c>
      <c r="B3554" s="59" t="n">
        <v>45</v>
      </c>
      <c r="C3554" s="7" t="n">
        <v>2</v>
      </c>
      <c r="D3554" s="7" t="n">
        <v>3</v>
      </c>
      <c r="E3554" s="7" t="n">
        <v>-6.78000020980835</v>
      </c>
      <c r="F3554" s="7" t="n">
        <v>2.48000001907349</v>
      </c>
      <c r="G3554" s="7" t="n">
        <v>-21.7999992370605</v>
      </c>
      <c r="H3554" s="7" t="n">
        <v>1500</v>
      </c>
    </row>
    <row r="3555" spans="1:9">
      <c r="A3555" t="s">
        <v>4</v>
      </c>
      <c r="B3555" s="4" t="s">
        <v>5</v>
      </c>
      <c r="C3555" s="4" t="s">
        <v>14</v>
      </c>
      <c r="D3555" s="4" t="s">
        <v>14</v>
      </c>
      <c r="E3555" s="4" t="s">
        <v>20</v>
      </c>
      <c r="F3555" s="4" t="s">
        <v>20</v>
      </c>
      <c r="G3555" s="4" t="s">
        <v>20</v>
      </c>
      <c r="H3555" s="4" t="s">
        <v>10</v>
      </c>
      <c r="I3555" s="4" t="s">
        <v>14</v>
      </c>
    </row>
    <row r="3556" spans="1:9">
      <c r="A3556" t="n">
        <v>31706</v>
      </c>
      <c r="B3556" s="59" t="n">
        <v>45</v>
      </c>
      <c r="C3556" s="7" t="n">
        <v>4</v>
      </c>
      <c r="D3556" s="7" t="n">
        <v>3</v>
      </c>
      <c r="E3556" s="7" t="n">
        <v>12.3599996566772</v>
      </c>
      <c r="F3556" s="7" t="n">
        <v>266.640014648438</v>
      </c>
      <c r="G3556" s="7" t="n">
        <v>10</v>
      </c>
      <c r="H3556" s="7" t="n">
        <v>1500</v>
      </c>
      <c r="I3556" s="7" t="n">
        <v>1</v>
      </c>
    </row>
    <row r="3557" spans="1:9">
      <c r="A3557" t="s">
        <v>4</v>
      </c>
      <c r="B3557" s="4" t="s">
        <v>5</v>
      </c>
      <c r="C3557" s="4" t="s">
        <v>14</v>
      </c>
      <c r="D3557" s="4" t="s">
        <v>14</v>
      </c>
      <c r="E3557" s="4" t="s">
        <v>20</v>
      </c>
      <c r="F3557" s="4" t="s">
        <v>10</v>
      </c>
    </row>
    <row r="3558" spans="1:9">
      <c r="A3558" t="n">
        <v>31724</v>
      </c>
      <c r="B3558" s="59" t="n">
        <v>45</v>
      </c>
      <c r="C3558" s="7" t="n">
        <v>5</v>
      </c>
      <c r="D3558" s="7" t="n">
        <v>3</v>
      </c>
      <c r="E3558" s="7" t="n">
        <v>1.39999997615814</v>
      </c>
      <c r="F3558" s="7" t="n">
        <v>1500</v>
      </c>
    </row>
    <row r="3559" spans="1:9">
      <c r="A3559" t="s">
        <v>4</v>
      </c>
      <c r="B3559" s="4" t="s">
        <v>5</v>
      </c>
      <c r="C3559" s="4" t="s">
        <v>14</v>
      </c>
      <c r="D3559" s="4" t="s">
        <v>14</v>
      </c>
      <c r="E3559" s="4" t="s">
        <v>20</v>
      </c>
      <c r="F3559" s="4" t="s">
        <v>10</v>
      </c>
    </row>
    <row r="3560" spans="1:9">
      <c r="A3560" t="n">
        <v>31733</v>
      </c>
      <c r="B3560" s="59" t="n">
        <v>45</v>
      </c>
      <c r="C3560" s="7" t="n">
        <v>11</v>
      </c>
      <c r="D3560" s="7" t="n">
        <v>3</v>
      </c>
      <c r="E3560" s="7" t="n">
        <v>40</v>
      </c>
      <c r="F3560" s="7" t="n">
        <v>1500</v>
      </c>
    </row>
    <row r="3561" spans="1:9">
      <c r="A3561" t="s">
        <v>4</v>
      </c>
      <c r="B3561" s="4" t="s">
        <v>5</v>
      </c>
      <c r="C3561" s="4" t="s">
        <v>14</v>
      </c>
      <c r="D3561" s="4" t="s">
        <v>10</v>
      </c>
      <c r="E3561" s="4" t="s">
        <v>10</v>
      </c>
      <c r="F3561" s="4" t="s">
        <v>9</v>
      </c>
    </row>
    <row r="3562" spans="1:9">
      <c r="A3562" t="n">
        <v>31742</v>
      </c>
      <c r="B3562" s="69" t="n">
        <v>84</v>
      </c>
      <c r="C3562" s="7" t="n">
        <v>0</v>
      </c>
      <c r="D3562" s="7" t="n">
        <v>2</v>
      </c>
      <c r="E3562" s="7" t="n">
        <v>0</v>
      </c>
      <c r="F3562" s="7" t="n">
        <v>1045220557</v>
      </c>
    </row>
    <row r="3563" spans="1:9">
      <c r="A3563" t="s">
        <v>4</v>
      </c>
      <c r="B3563" s="4" t="s">
        <v>5</v>
      </c>
      <c r="C3563" s="4" t="s">
        <v>10</v>
      </c>
      <c r="D3563" s="4" t="s">
        <v>14</v>
      </c>
      <c r="E3563" s="4" t="s">
        <v>6</v>
      </c>
      <c r="F3563" s="4" t="s">
        <v>20</v>
      </c>
      <c r="G3563" s="4" t="s">
        <v>20</v>
      </c>
      <c r="H3563" s="4" t="s">
        <v>20</v>
      </c>
    </row>
    <row r="3564" spans="1:9">
      <c r="A3564" t="n">
        <v>31752</v>
      </c>
      <c r="B3564" s="43" t="n">
        <v>48</v>
      </c>
      <c r="C3564" s="7" t="n">
        <v>82</v>
      </c>
      <c r="D3564" s="7" t="n">
        <v>0</v>
      </c>
      <c r="E3564" s="7" t="s">
        <v>302</v>
      </c>
      <c r="F3564" s="7" t="n">
        <v>-1</v>
      </c>
      <c r="G3564" s="7" t="n">
        <v>1</v>
      </c>
      <c r="H3564" s="7" t="n">
        <v>0</v>
      </c>
    </row>
    <row r="3565" spans="1:9">
      <c r="A3565" t="s">
        <v>4</v>
      </c>
      <c r="B3565" s="4" t="s">
        <v>5</v>
      </c>
      <c r="C3565" s="4" t="s">
        <v>10</v>
      </c>
      <c r="D3565" s="4" t="s">
        <v>10</v>
      </c>
      <c r="E3565" s="4" t="s">
        <v>20</v>
      </c>
      <c r="F3565" s="4" t="s">
        <v>20</v>
      </c>
      <c r="G3565" s="4" t="s">
        <v>20</v>
      </c>
      <c r="H3565" s="4" t="s">
        <v>20</v>
      </c>
      <c r="I3565" s="4" t="s">
        <v>14</v>
      </c>
      <c r="J3565" s="4" t="s">
        <v>10</v>
      </c>
    </row>
    <row r="3566" spans="1:9">
      <c r="A3566" t="n">
        <v>31778</v>
      </c>
      <c r="B3566" s="61" t="n">
        <v>55</v>
      </c>
      <c r="C3566" s="7" t="n">
        <v>82</v>
      </c>
      <c r="D3566" s="7" t="n">
        <v>65533</v>
      </c>
      <c r="E3566" s="7" t="n">
        <v>-5.69999980926514</v>
      </c>
      <c r="F3566" s="7" t="n">
        <v>1</v>
      </c>
      <c r="G3566" s="7" t="n">
        <v>-22.25</v>
      </c>
      <c r="H3566" s="7" t="n">
        <v>3.29999995231628</v>
      </c>
      <c r="I3566" s="7" t="n">
        <v>0</v>
      </c>
      <c r="J3566" s="7" t="n">
        <v>0</v>
      </c>
    </row>
    <row r="3567" spans="1:9">
      <c r="A3567" t="s">
        <v>4</v>
      </c>
      <c r="B3567" s="4" t="s">
        <v>5</v>
      </c>
      <c r="C3567" s="4" t="s">
        <v>14</v>
      </c>
      <c r="D3567" s="4" t="s">
        <v>10</v>
      </c>
    </row>
    <row r="3568" spans="1:9">
      <c r="A3568" t="n">
        <v>31802</v>
      </c>
      <c r="B3568" s="36" t="n">
        <v>58</v>
      </c>
      <c r="C3568" s="7" t="n">
        <v>255</v>
      </c>
      <c r="D3568" s="7" t="n">
        <v>0</v>
      </c>
    </row>
    <row r="3569" spans="1:10">
      <c r="A3569" t="s">
        <v>4</v>
      </c>
      <c r="B3569" s="4" t="s">
        <v>5</v>
      </c>
      <c r="C3569" s="4" t="s">
        <v>14</v>
      </c>
      <c r="D3569" s="4" t="s">
        <v>14</v>
      </c>
      <c r="E3569" s="4" t="s">
        <v>14</v>
      </c>
      <c r="F3569" s="4" t="s">
        <v>14</v>
      </c>
    </row>
    <row r="3570" spans="1:10">
      <c r="A3570" t="n">
        <v>31806</v>
      </c>
      <c r="B3570" s="13" t="n">
        <v>14</v>
      </c>
      <c r="C3570" s="7" t="n">
        <v>0</v>
      </c>
      <c r="D3570" s="7" t="n">
        <v>1</v>
      </c>
      <c r="E3570" s="7" t="n">
        <v>0</v>
      </c>
      <c r="F3570" s="7" t="n">
        <v>0</v>
      </c>
    </row>
    <row r="3571" spans="1:10">
      <c r="A3571" t="s">
        <v>4</v>
      </c>
      <c r="B3571" s="4" t="s">
        <v>5</v>
      </c>
      <c r="C3571" s="4" t="s">
        <v>14</v>
      </c>
      <c r="D3571" s="4" t="s">
        <v>20</v>
      </c>
      <c r="E3571" s="4" t="s">
        <v>20</v>
      </c>
      <c r="F3571" s="4" t="s">
        <v>20</v>
      </c>
    </row>
    <row r="3572" spans="1:10">
      <c r="A3572" t="n">
        <v>31811</v>
      </c>
      <c r="B3572" s="59" t="n">
        <v>45</v>
      </c>
      <c r="C3572" s="7" t="n">
        <v>9</v>
      </c>
      <c r="D3572" s="7" t="n">
        <v>0.0199999995529652</v>
      </c>
      <c r="E3572" s="7" t="n">
        <v>0.0199999995529652</v>
      </c>
      <c r="F3572" s="7" t="n">
        <v>0.5</v>
      </c>
    </row>
    <row r="3573" spans="1:10">
      <c r="A3573" t="s">
        <v>4</v>
      </c>
      <c r="B3573" s="4" t="s">
        <v>5</v>
      </c>
      <c r="C3573" s="4" t="s">
        <v>6</v>
      </c>
      <c r="D3573" s="4" t="s">
        <v>10</v>
      </c>
    </row>
    <row r="3574" spans="1:10">
      <c r="A3574" t="n">
        <v>31825</v>
      </c>
      <c r="B3574" s="62" t="n">
        <v>29</v>
      </c>
      <c r="C3574" s="7" t="s">
        <v>343</v>
      </c>
      <c r="D3574" s="7" t="n">
        <v>65533</v>
      </c>
    </row>
    <row r="3575" spans="1:10">
      <c r="A3575" t="s">
        <v>4</v>
      </c>
      <c r="B3575" s="4" t="s">
        <v>5</v>
      </c>
      <c r="C3575" s="4" t="s">
        <v>14</v>
      </c>
      <c r="D3575" s="4" t="s">
        <v>10</v>
      </c>
      <c r="E3575" s="4" t="s">
        <v>6</v>
      </c>
    </row>
    <row r="3576" spans="1:10">
      <c r="A3576" t="n">
        <v>31849</v>
      </c>
      <c r="B3576" s="33" t="n">
        <v>51</v>
      </c>
      <c r="C3576" s="7" t="n">
        <v>4</v>
      </c>
      <c r="D3576" s="7" t="n">
        <v>82</v>
      </c>
      <c r="E3576" s="7" t="s">
        <v>220</v>
      </c>
    </row>
    <row r="3577" spans="1:10">
      <c r="A3577" t="s">
        <v>4</v>
      </c>
      <c r="B3577" s="4" t="s">
        <v>5</v>
      </c>
      <c r="C3577" s="4" t="s">
        <v>10</v>
      </c>
    </row>
    <row r="3578" spans="1:10">
      <c r="A3578" t="n">
        <v>31862</v>
      </c>
      <c r="B3578" s="25" t="n">
        <v>16</v>
      </c>
      <c r="C3578" s="7" t="n">
        <v>0</v>
      </c>
    </row>
    <row r="3579" spans="1:10">
      <c r="A3579" t="s">
        <v>4</v>
      </c>
      <c r="B3579" s="4" t="s">
        <v>5</v>
      </c>
      <c r="C3579" s="4" t="s">
        <v>10</v>
      </c>
      <c r="D3579" s="4" t="s">
        <v>14</v>
      </c>
      <c r="E3579" s="4" t="s">
        <v>9</v>
      </c>
      <c r="F3579" s="4" t="s">
        <v>39</v>
      </c>
      <c r="G3579" s="4" t="s">
        <v>14</v>
      </c>
      <c r="H3579" s="4" t="s">
        <v>14</v>
      </c>
      <c r="I3579" s="4" t="s">
        <v>14</v>
      </c>
    </row>
    <row r="3580" spans="1:10">
      <c r="A3580" t="n">
        <v>31865</v>
      </c>
      <c r="B3580" s="34" t="n">
        <v>26</v>
      </c>
      <c r="C3580" s="7" t="n">
        <v>82</v>
      </c>
      <c r="D3580" s="7" t="n">
        <v>17</v>
      </c>
      <c r="E3580" s="7" t="n">
        <v>24302</v>
      </c>
      <c r="F3580" s="7" t="s">
        <v>344</v>
      </c>
      <c r="G3580" s="7" t="n">
        <v>8</v>
      </c>
      <c r="H3580" s="7" t="n">
        <v>2</v>
      </c>
      <c r="I3580" s="7" t="n">
        <v>0</v>
      </c>
    </row>
    <row r="3581" spans="1:10">
      <c r="A3581" t="s">
        <v>4</v>
      </c>
      <c r="B3581" s="4" t="s">
        <v>5</v>
      </c>
      <c r="C3581" s="4" t="s">
        <v>10</v>
      </c>
    </row>
    <row r="3582" spans="1:10">
      <c r="A3582" t="n">
        <v>31887</v>
      </c>
      <c r="B3582" s="25" t="n">
        <v>16</v>
      </c>
      <c r="C3582" s="7" t="n">
        <v>800</v>
      </c>
    </row>
    <row r="3583" spans="1:10">
      <c r="A3583" t="s">
        <v>4</v>
      </c>
      <c r="B3583" s="4" t="s">
        <v>5</v>
      </c>
      <c r="C3583" s="4" t="s">
        <v>10</v>
      </c>
      <c r="D3583" s="4" t="s">
        <v>20</v>
      </c>
      <c r="E3583" s="4" t="s">
        <v>20</v>
      </c>
      <c r="F3583" s="4" t="s">
        <v>20</v>
      </c>
      <c r="G3583" s="4" t="s">
        <v>10</v>
      </c>
      <c r="H3583" s="4" t="s">
        <v>10</v>
      </c>
    </row>
    <row r="3584" spans="1:10">
      <c r="A3584" t="n">
        <v>31890</v>
      </c>
      <c r="B3584" s="68" t="n">
        <v>60</v>
      </c>
      <c r="C3584" s="7" t="n">
        <v>7049</v>
      </c>
      <c r="D3584" s="7" t="n">
        <v>0</v>
      </c>
      <c r="E3584" s="7" t="n">
        <v>0</v>
      </c>
      <c r="F3584" s="7" t="n">
        <v>0</v>
      </c>
      <c r="G3584" s="7" t="n">
        <v>1000</v>
      </c>
      <c r="H3584" s="7" t="n">
        <v>0</v>
      </c>
    </row>
    <row r="3585" spans="1:9">
      <c r="A3585" t="s">
        <v>4</v>
      </c>
      <c r="B3585" s="4" t="s">
        <v>5</v>
      </c>
      <c r="C3585" s="4" t="s">
        <v>10</v>
      </c>
      <c r="D3585" s="4" t="s">
        <v>14</v>
      </c>
      <c r="E3585" s="4" t="s">
        <v>6</v>
      </c>
      <c r="F3585" s="4" t="s">
        <v>20</v>
      </c>
      <c r="G3585" s="4" t="s">
        <v>20</v>
      </c>
      <c r="H3585" s="4" t="s">
        <v>20</v>
      </c>
    </row>
    <row r="3586" spans="1:9">
      <c r="A3586" t="n">
        <v>31909</v>
      </c>
      <c r="B3586" s="43" t="n">
        <v>48</v>
      </c>
      <c r="C3586" s="7" t="n">
        <v>82</v>
      </c>
      <c r="D3586" s="7" t="n">
        <v>0</v>
      </c>
      <c r="E3586" s="7" t="s">
        <v>303</v>
      </c>
      <c r="F3586" s="7" t="n">
        <v>-1</v>
      </c>
      <c r="G3586" s="7" t="n">
        <v>1</v>
      </c>
      <c r="H3586" s="7" t="n">
        <v>0</v>
      </c>
    </row>
    <row r="3587" spans="1:9">
      <c r="A3587" t="s">
        <v>4</v>
      </c>
      <c r="B3587" s="4" t="s">
        <v>5</v>
      </c>
      <c r="C3587" s="4" t="s">
        <v>10</v>
      </c>
    </row>
    <row r="3588" spans="1:9">
      <c r="A3588" t="n">
        <v>31935</v>
      </c>
      <c r="B3588" s="25" t="n">
        <v>16</v>
      </c>
      <c r="C3588" s="7" t="n">
        <v>500</v>
      </c>
    </row>
    <row r="3589" spans="1:9">
      <c r="A3589" t="s">
        <v>4</v>
      </c>
      <c r="B3589" s="4" t="s">
        <v>5</v>
      </c>
      <c r="C3589" s="4" t="s">
        <v>14</v>
      </c>
      <c r="D3589" s="4" t="s">
        <v>14</v>
      </c>
      <c r="E3589" s="4" t="s">
        <v>20</v>
      </c>
      <c r="F3589" s="4" t="s">
        <v>20</v>
      </c>
      <c r="G3589" s="4" t="s">
        <v>20</v>
      </c>
      <c r="H3589" s="4" t="s">
        <v>10</v>
      </c>
    </row>
    <row r="3590" spans="1:9">
      <c r="A3590" t="n">
        <v>31938</v>
      </c>
      <c r="B3590" s="59" t="n">
        <v>45</v>
      </c>
      <c r="C3590" s="7" t="n">
        <v>2</v>
      </c>
      <c r="D3590" s="7" t="n">
        <v>3</v>
      </c>
      <c r="E3590" s="7" t="n">
        <v>-4.25</v>
      </c>
      <c r="F3590" s="7" t="n">
        <v>1.98000001907349</v>
      </c>
      <c r="G3590" s="7" t="n">
        <v>-14.3100004196167</v>
      </c>
      <c r="H3590" s="7" t="n">
        <v>800</v>
      </c>
    </row>
    <row r="3591" spans="1:9">
      <c r="A3591" t="s">
        <v>4</v>
      </c>
      <c r="B3591" s="4" t="s">
        <v>5</v>
      </c>
      <c r="C3591" s="4" t="s">
        <v>14</v>
      </c>
      <c r="D3591" s="4" t="s">
        <v>14</v>
      </c>
      <c r="E3591" s="4" t="s">
        <v>20</v>
      </c>
      <c r="F3591" s="4" t="s">
        <v>20</v>
      </c>
      <c r="G3591" s="4" t="s">
        <v>20</v>
      </c>
      <c r="H3591" s="4" t="s">
        <v>10</v>
      </c>
      <c r="I3591" s="4" t="s">
        <v>14</v>
      </c>
    </row>
    <row r="3592" spans="1:9">
      <c r="A3592" t="n">
        <v>31955</v>
      </c>
      <c r="B3592" s="59" t="n">
        <v>45</v>
      </c>
      <c r="C3592" s="7" t="n">
        <v>4</v>
      </c>
      <c r="D3592" s="7" t="n">
        <v>2</v>
      </c>
      <c r="E3592" s="7" t="n">
        <v>10.5699996948242</v>
      </c>
      <c r="F3592" s="7" t="n">
        <v>210.690002441406</v>
      </c>
      <c r="G3592" s="7" t="n">
        <v>10</v>
      </c>
      <c r="H3592" s="7" t="n">
        <v>800</v>
      </c>
      <c r="I3592" s="7" t="n">
        <v>1</v>
      </c>
    </row>
    <row r="3593" spans="1:9">
      <c r="A3593" t="s">
        <v>4</v>
      </c>
      <c r="B3593" s="4" t="s">
        <v>5</v>
      </c>
      <c r="C3593" s="4" t="s">
        <v>14</v>
      </c>
      <c r="D3593" s="4" t="s">
        <v>14</v>
      </c>
      <c r="E3593" s="4" t="s">
        <v>20</v>
      </c>
      <c r="F3593" s="4" t="s">
        <v>10</v>
      </c>
    </row>
    <row r="3594" spans="1:9">
      <c r="A3594" t="n">
        <v>31973</v>
      </c>
      <c r="B3594" s="59" t="n">
        <v>45</v>
      </c>
      <c r="C3594" s="7" t="n">
        <v>5</v>
      </c>
      <c r="D3594" s="7" t="n">
        <v>3</v>
      </c>
      <c r="E3594" s="7" t="n">
        <v>1.29999995231628</v>
      </c>
      <c r="F3594" s="7" t="n">
        <v>800</v>
      </c>
    </row>
    <row r="3595" spans="1:9">
      <c r="A3595" t="s">
        <v>4</v>
      </c>
      <c r="B3595" s="4" t="s">
        <v>5</v>
      </c>
      <c r="C3595" s="4" t="s">
        <v>14</v>
      </c>
      <c r="D3595" s="4" t="s">
        <v>14</v>
      </c>
      <c r="E3595" s="4" t="s">
        <v>20</v>
      </c>
      <c r="F3595" s="4" t="s">
        <v>10</v>
      </c>
    </row>
    <row r="3596" spans="1:9">
      <c r="A3596" t="n">
        <v>31982</v>
      </c>
      <c r="B3596" s="59" t="n">
        <v>45</v>
      </c>
      <c r="C3596" s="7" t="n">
        <v>11</v>
      </c>
      <c r="D3596" s="7" t="n">
        <v>3</v>
      </c>
      <c r="E3596" s="7" t="n">
        <v>40</v>
      </c>
      <c r="F3596" s="7" t="n">
        <v>800</v>
      </c>
    </row>
    <row r="3597" spans="1:9">
      <c r="A3597" t="s">
        <v>4</v>
      </c>
      <c r="B3597" s="4" t="s">
        <v>5</v>
      </c>
      <c r="C3597" s="4" t="s">
        <v>14</v>
      </c>
      <c r="D3597" s="4" t="s">
        <v>20</v>
      </c>
      <c r="E3597" s="4" t="s">
        <v>20</v>
      </c>
      <c r="F3597" s="4" t="s">
        <v>20</v>
      </c>
    </row>
    <row r="3598" spans="1:9">
      <c r="A3598" t="n">
        <v>31991</v>
      </c>
      <c r="B3598" s="59" t="n">
        <v>45</v>
      </c>
      <c r="C3598" s="7" t="n">
        <v>9</v>
      </c>
      <c r="D3598" s="7" t="n">
        <v>0.0299999993294477</v>
      </c>
      <c r="E3598" s="7" t="n">
        <v>0.0299999993294477</v>
      </c>
      <c r="F3598" s="7" t="n">
        <v>0.5</v>
      </c>
    </row>
    <row r="3599" spans="1:9">
      <c r="A3599" t="s">
        <v>4</v>
      </c>
      <c r="B3599" s="4" t="s">
        <v>5</v>
      </c>
      <c r="C3599" s="4" t="s">
        <v>10</v>
      </c>
      <c r="D3599" s="4" t="s">
        <v>14</v>
      </c>
    </row>
    <row r="3600" spans="1:9">
      <c r="A3600" t="n">
        <v>32005</v>
      </c>
      <c r="B3600" s="63" t="n">
        <v>56</v>
      </c>
      <c r="C3600" s="7" t="n">
        <v>82</v>
      </c>
      <c r="D3600" s="7" t="n">
        <v>0</v>
      </c>
    </row>
    <row r="3601" spans="1:9">
      <c r="A3601" t="s">
        <v>4</v>
      </c>
      <c r="B3601" s="4" t="s">
        <v>5</v>
      </c>
      <c r="C3601" s="4" t="s">
        <v>10</v>
      </c>
      <c r="D3601" s="4" t="s">
        <v>10</v>
      </c>
      <c r="E3601" s="4" t="s">
        <v>20</v>
      </c>
      <c r="F3601" s="4" t="s">
        <v>14</v>
      </c>
    </row>
    <row r="3602" spans="1:9">
      <c r="A3602" t="n">
        <v>32009</v>
      </c>
      <c r="B3602" s="80" t="n">
        <v>53</v>
      </c>
      <c r="C3602" s="7" t="n">
        <v>7049</v>
      </c>
      <c r="D3602" s="7" t="n">
        <v>82</v>
      </c>
      <c r="E3602" s="7" t="n">
        <v>10</v>
      </c>
      <c r="F3602" s="7" t="n">
        <v>0</v>
      </c>
    </row>
    <row r="3603" spans="1:9">
      <c r="A3603" t="s">
        <v>4</v>
      </c>
      <c r="B3603" s="4" t="s">
        <v>5</v>
      </c>
      <c r="C3603" s="4" t="s">
        <v>10</v>
      </c>
    </row>
    <row r="3604" spans="1:9">
      <c r="A3604" t="n">
        <v>32019</v>
      </c>
      <c r="B3604" s="25" t="n">
        <v>16</v>
      </c>
      <c r="C3604" s="7" t="n">
        <v>1</v>
      </c>
    </row>
    <row r="3605" spans="1:9">
      <c r="A3605" t="s">
        <v>4</v>
      </c>
      <c r="B3605" s="4" t="s">
        <v>5</v>
      </c>
      <c r="C3605" s="4" t="s">
        <v>14</v>
      </c>
      <c r="D3605" s="4" t="s">
        <v>10</v>
      </c>
    </row>
    <row r="3606" spans="1:9">
      <c r="A3606" t="n">
        <v>32022</v>
      </c>
      <c r="B3606" s="26" t="n">
        <v>50</v>
      </c>
      <c r="C3606" s="7" t="n">
        <v>52</v>
      </c>
      <c r="D3606" s="7" t="n">
        <v>24302</v>
      </c>
    </row>
    <row r="3607" spans="1:9">
      <c r="A3607" t="s">
        <v>4</v>
      </c>
      <c r="B3607" s="4" t="s">
        <v>5</v>
      </c>
      <c r="C3607" s="4" t="s">
        <v>10</v>
      </c>
      <c r="D3607" s="4" t="s">
        <v>14</v>
      </c>
    </row>
    <row r="3608" spans="1:9">
      <c r="A3608" t="n">
        <v>32026</v>
      </c>
      <c r="B3608" s="35" t="n">
        <v>89</v>
      </c>
      <c r="C3608" s="7" t="n">
        <v>82</v>
      </c>
      <c r="D3608" s="7" t="n">
        <v>0</v>
      </c>
    </row>
    <row r="3609" spans="1:9">
      <c r="A3609" t="s">
        <v>4</v>
      </c>
      <c r="B3609" s="4" t="s">
        <v>5</v>
      </c>
      <c r="C3609" s="4" t="s">
        <v>6</v>
      </c>
      <c r="D3609" s="4" t="s">
        <v>10</v>
      </c>
    </row>
    <row r="3610" spans="1:9">
      <c r="A3610" t="n">
        <v>32030</v>
      </c>
      <c r="B3610" s="62" t="n">
        <v>29</v>
      </c>
      <c r="C3610" s="7" t="s">
        <v>13</v>
      </c>
      <c r="D3610" s="7" t="n">
        <v>65533</v>
      </c>
    </row>
    <row r="3611" spans="1:9">
      <c r="A3611" t="s">
        <v>4</v>
      </c>
      <c r="B3611" s="4" t="s">
        <v>5</v>
      </c>
      <c r="C3611" s="4" t="s">
        <v>14</v>
      </c>
      <c r="D3611" s="4" t="s">
        <v>10</v>
      </c>
      <c r="E3611" s="4" t="s">
        <v>10</v>
      </c>
      <c r="F3611" s="4" t="s">
        <v>9</v>
      </c>
    </row>
    <row r="3612" spans="1:9">
      <c r="A3612" t="n">
        <v>32034</v>
      </c>
      <c r="B3612" s="69" t="n">
        <v>84</v>
      </c>
      <c r="C3612" s="7" t="n">
        <v>1</v>
      </c>
      <c r="D3612" s="7" t="n">
        <v>0</v>
      </c>
      <c r="E3612" s="7" t="n">
        <v>500</v>
      </c>
      <c r="F3612" s="7" t="n">
        <v>0</v>
      </c>
    </row>
    <row r="3613" spans="1:9">
      <c r="A3613" t="s">
        <v>4</v>
      </c>
      <c r="B3613" s="4" t="s">
        <v>5</v>
      </c>
      <c r="C3613" s="4" t="s">
        <v>14</v>
      </c>
      <c r="D3613" s="4" t="s">
        <v>20</v>
      </c>
      <c r="E3613" s="4" t="s">
        <v>20</v>
      </c>
      <c r="F3613" s="4" t="s">
        <v>20</v>
      </c>
    </row>
    <row r="3614" spans="1:9">
      <c r="A3614" t="n">
        <v>32044</v>
      </c>
      <c r="B3614" s="59" t="n">
        <v>45</v>
      </c>
      <c r="C3614" s="7" t="n">
        <v>9</v>
      </c>
      <c r="D3614" s="7" t="n">
        <v>0.0299999993294477</v>
      </c>
      <c r="E3614" s="7" t="n">
        <v>0.0299999993294477</v>
      </c>
      <c r="F3614" s="7" t="n">
        <v>0.5</v>
      </c>
    </row>
    <row r="3615" spans="1:9">
      <c r="A3615" t="s">
        <v>4</v>
      </c>
      <c r="B3615" s="4" t="s">
        <v>5</v>
      </c>
      <c r="C3615" s="4" t="s">
        <v>14</v>
      </c>
      <c r="D3615" s="4" t="s">
        <v>14</v>
      </c>
      <c r="E3615" s="4" t="s">
        <v>20</v>
      </c>
      <c r="F3615" s="4" t="s">
        <v>10</v>
      </c>
    </row>
    <row r="3616" spans="1:9">
      <c r="A3616" t="n">
        <v>32058</v>
      </c>
      <c r="B3616" s="59" t="n">
        <v>45</v>
      </c>
      <c r="C3616" s="7" t="n">
        <v>5</v>
      </c>
      <c r="D3616" s="7" t="n">
        <v>3</v>
      </c>
      <c r="E3616" s="7" t="n">
        <v>2.70000004768372</v>
      </c>
      <c r="F3616" s="7" t="n">
        <v>300</v>
      </c>
    </row>
    <row r="3617" spans="1:6">
      <c r="A3617" t="s">
        <v>4</v>
      </c>
      <c r="B3617" s="4" t="s">
        <v>5</v>
      </c>
      <c r="C3617" s="4" t="s">
        <v>14</v>
      </c>
      <c r="D3617" s="4" t="s">
        <v>10</v>
      </c>
      <c r="E3617" s="4" t="s">
        <v>10</v>
      </c>
      <c r="F3617" s="4" t="s">
        <v>10</v>
      </c>
      <c r="G3617" s="4" t="s">
        <v>10</v>
      </c>
      <c r="H3617" s="4" t="s">
        <v>10</v>
      </c>
      <c r="I3617" s="4" t="s">
        <v>6</v>
      </c>
      <c r="J3617" s="4" t="s">
        <v>20</v>
      </c>
      <c r="K3617" s="4" t="s">
        <v>20</v>
      </c>
      <c r="L3617" s="4" t="s">
        <v>20</v>
      </c>
      <c r="M3617" s="4" t="s">
        <v>9</v>
      </c>
      <c r="N3617" s="4" t="s">
        <v>9</v>
      </c>
      <c r="O3617" s="4" t="s">
        <v>20</v>
      </c>
      <c r="P3617" s="4" t="s">
        <v>20</v>
      </c>
      <c r="Q3617" s="4" t="s">
        <v>20</v>
      </c>
      <c r="R3617" s="4" t="s">
        <v>20</v>
      </c>
      <c r="S3617" s="4" t="s">
        <v>14</v>
      </c>
    </row>
    <row r="3618" spans="1:6">
      <c r="A3618" t="n">
        <v>32067</v>
      </c>
      <c r="B3618" s="18" t="n">
        <v>39</v>
      </c>
      <c r="C3618" s="7" t="n">
        <v>12</v>
      </c>
      <c r="D3618" s="7" t="n">
        <v>65533</v>
      </c>
      <c r="E3618" s="7" t="n">
        <v>206</v>
      </c>
      <c r="F3618" s="7" t="n">
        <v>0</v>
      </c>
      <c r="G3618" s="7" t="n">
        <v>1629</v>
      </c>
      <c r="H3618" s="7" t="n">
        <v>12</v>
      </c>
      <c r="I3618" s="7" t="s">
        <v>339</v>
      </c>
      <c r="J3618" s="7" t="n">
        <v>0</v>
      </c>
      <c r="K3618" s="7" t="n">
        <v>0</v>
      </c>
      <c r="L3618" s="7" t="n">
        <v>-1.5</v>
      </c>
      <c r="M3618" s="7" t="n">
        <v>0</v>
      </c>
      <c r="N3618" s="7" t="n">
        <v>0</v>
      </c>
      <c r="O3618" s="7" t="n">
        <v>0</v>
      </c>
      <c r="P3618" s="7" t="n">
        <v>0.5</v>
      </c>
      <c r="Q3618" s="7" t="n">
        <v>0.5</v>
      </c>
      <c r="R3618" s="7" t="n">
        <v>0.5</v>
      </c>
      <c r="S3618" s="7" t="n">
        <v>255</v>
      </c>
    </row>
    <row r="3619" spans="1:6">
      <c r="A3619" t="s">
        <v>4</v>
      </c>
      <c r="B3619" s="4" t="s">
        <v>5</v>
      </c>
      <c r="C3619" s="4" t="s">
        <v>14</v>
      </c>
      <c r="D3619" s="4" t="s">
        <v>10</v>
      </c>
      <c r="E3619" s="4" t="s">
        <v>20</v>
      </c>
      <c r="F3619" s="4" t="s">
        <v>10</v>
      </c>
      <c r="G3619" s="4" t="s">
        <v>9</v>
      </c>
      <c r="H3619" s="4" t="s">
        <v>9</v>
      </c>
      <c r="I3619" s="4" t="s">
        <v>10</v>
      </c>
      <c r="J3619" s="4" t="s">
        <v>10</v>
      </c>
      <c r="K3619" s="4" t="s">
        <v>9</v>
      </c>
      <c r="L3619" s="4" t="s">
        <v>9</v>
      </c>
      <c r="M3619" s="4" t="s">
        <v>9</v>
      </c>
      <c r="N3619" s="4" t="s">
        <v>9</v>
      </c>
      <c r="O3619" s="4" t="s">
        <v>6</v>
      </c>
    </row>
    <row r="3620" spans="1:6">
      <c r="A3620" t="n">
        <v>32128</v>
      </c>
      <c r="B3620" s="26" t="n">
        <v>50</v>
      </c>
      <c r="C3620" s="7" t="n">
        <v>0</v>
      </c>
      <c r="D3620" s="7" t="n">
        <v>4257</v>
      </c>
      <c r="E3620" s="7" t="n">
        <v>1</v>
      </c>
      <c r="F3620" s="7" t="n">
        <v>0</v>
      </c>
      <c r="G3620" s="7" t="n">
        <v>0</v>
      </c>
      <c r="H3620" s="7" t="n">
        <v>0</v>
      </c>
      <c r="I3620" s="7" t="n">
        <v>0</v>
      </c>
      <c r="J3620" s="7" t="n">
        <v>65533</v>
      </c>
      <c r="K3620" s="7" t="n">
        <v>0</v>
      </c>
      <c r="L3620" s="7" t="n">
        <v>0</v>
      </c>
      <c r="M3620" s="7" t="n">
        <v>0</v>
      </c>
      <c r="N3620" s="7" t="n">
        <v>0</v>
      </c>
      <c r="O3620" s="7" t="s">
        <v>13</v>
      </c>
    </row>
    <row r="3621" spans="1:6">
      <c r="A3621" t="s">
        <v>4</v>
      </c>
      <c r="B3621" s="4" t="s">
        <v>5</v>
      </c>
      <c r="C3621" s="4" t="s">
        <v>10</v>
      </c>
      <c r="D3621" s="4" t="s">
        <v>10</v>
      </c>
      <c r="E3621" s="4" t="s">
        <v>20</v>
      </c>
      <c r="F3621" s="4" t="s">
        <v>20</v>
      </c>
      <c r="G3621" s="4" t="s">
        <v>20</v>
      </c>
      <c r="H3621" s="4" t="s">
        <v>20</v>
      </c>
      <c r="I3621" s="4" t="s">
        <v>20</v>
      </c>
      <c r="J3621" s="4" t="s">
        <v>14</v>
      </c>
      <c r="K3621" s="4" t="s">
        <v>10</v>
      </c>
    </row>
    <row r="3622" spans="1:6">
      <c r="A3622" t="n">
        <v>32167</v>
      </c>
      <c r="B3622" s="61" t="n">
        <v>55</v>
      </c>
      <c r="C3622" s="7" t="n">
        <v>1629</v>
      </c>
      <c r="D3622" s="7" t="n">
        <v>65026</v>
      </c>
      <c r="E3622" s="7" t="n">
        <v>-3.65000009536743</v>
      </c>
      <c r="F3622" s="7" t="n">
        <v>1</v>
      </c>
      <c r="G3622" s="7" t="n">
        <v>-12.8500003814697</v>
      </c>
      <c r="H3622" s="7" t="n">
        <v>1</v>
      </c>
      <c r="I3622" s="7" t="n">
        <v>30</v>
      </c>
      <c r="J3622" s="7" t="n">
        <v>0</v>
      </c>
      <c r="K3622" s="7" t="n">
        <v>129</v>
      </c>
    </row>
    <row r="3623" spans="1:6">
      <c r="A3623" t="s">
        <v>4</v>
      </c>
      <c r="B3623" s="4" t="s">
        <v>5</v>
      </c>
      <c r="C3623" s="4" t="s">
        <v>10</v>
      </c>
      <c r="D3623" s="4" t="s">
        <v>6</v>
      </c>
      <c r="E3623" s="4" t="s">
        <v>14</v>
      </c>
      <c r="F3623" s="4" t="s">
        <v>14</v>
      </c>
      <c r="G3623" s="4" t="s">
        <v>14</v>
      </c>
      <c r="H3623" s="4" t="s">
        <v>14</v>
      </c>
      <c r="I3623" s="4" t="s">
        <v>14</v>
      </c>
      <c r="J3623" s="4" t="s">
        <v>20</v>
      </c>
      <c r="K3623" s="4" t="s">
        <v>20</v>
      </c>
      <c r="L3623" s="4" t="s">
        <v>20</v>
      </c>
      <c r="M3623" s="4" t="s">
        <v>20</v>
      </c>
      <c r="N3623" s="4" t="s">
        <v>14</v>
      </c>
    </row>
    <row r="3624" spans="1:6">
      <c r="A3624" t="n">
        <v>32195</v>
      </c>
      <c r="B3624" s="74" t="n">
        <v>34</v>
      </c>
      <c r="C3624" s="7" t="n">
        <v>1629</v>
      </c>
      <c r="D3624" s="7" t="s">
        <v>308</v>
      </c>
      <c r="E3624" s="7" t="n">
        <v>0</v>
      </c>
      <c r="F3624" s="7" t="n">
        <v>1</v>
      </c>
      <c r="G3624" s="7" t="n">
        <v>0</v>
      </c>
      <c r="H3624" s="7" t="n">
        <v>0</v>
      </c>
      <c r="I3624" s="7" t="n">
        <v>0</v>
      </c>
      <c r="J3624" s="7" t="n">
        <v>1</v>
      </c>
      <c r="K3624" s="7" t="n">
        <v>-1</v>
      </c>
      <c r="L3624" s="7" t="n">
        <v>-1</v>
      </c>
      <c r="M3624" s="7" t="n">
        <v>-1</v>
      </c>
      <c r="N3624" s="7" t="n">
        <v>0</v>
      </c>
    </row>
    <row r="3625" spans="1:6">
      <c r="A3625" t="s">
        <v>4</v>
      </c>
      <c r="B3625" s="4" t="s">
        <v>5</v>
      </c>
      <c r="C3625" s="4" t="s">
        <v>10</v>
      </c>
      <c r="D3625" s="4" t="s">
        <v>14</v>
      </c>
    </row>
    <row r="3626" spans="1:6">
      <c r="A3626" t="n">
        <v>32231</v>
      </c>
      <c r="B3626" s="63" t="n">
        <v>56</v>
      </c>
      <c r="C3626" s="7" t="n">
        <v>1629</v>
      </c>
      <c r="D3626" s="7" t="n">
        <v>0</v>
      </c>
    </row>
    <row r="3627" spans="1:6">
      <c r="A3627" t="s">
        <v>4</v>
      </c>
      <c r="B3627" s="4" t="s">
        <v>5</v>
      </c>
      <c r="C3627" s="4" t="s">
        <v>10</v>
      </c>
      <c r="D3627" s="4" t="s">
        <v>6</v>
      </c>
      <c r="E3627" s="4" t="s">
        <v>14</v>
      </c>
      <c r="F3627" s="4" t="s">
        <v>14</v>
      </c>
      <c r="G3627" s="4" t="s">
        <v>14</v>
      </c>
      <c r="H3627" s="4" t="s">
        <v>14</v>
      </c>
      <c r="I3627" s="4" t="s">
        <v>14</v>
      </c>
      <c r="J3627" s="4" t="s">
        <v>20</v>
      </c>
      <c r="K3627" s="4" t="s">
        <v>20</v>
      </c>
      <c r="L3627" s="4" t="s">
        <v>20</v>
      </c>
      <c r="M3627" s="4" t="s">
        <v>20</v>
      </c>
      <c r="N3627" s="4" t="s">
        <v>14</v>
      </c>
    </row>
    <row r="3628" spans="1:6">
      <c r="A3628" t="n">
        <v>32235</v>
      </c>
      <c r="B3628" s="74" t="n">
        <v>34</v>
      </c>
      <c r="C3628" s="7" t="n">
        <v>1629</v>
      </c>
      <c r="D3628" s="7" t="s">
        <v>309</v>
      </c>
      <c r="E3628" s="7" t="n">
        <v>0</v>
      </c>
      <c r="F3628" s="7" t="n">
        <v>1</v>
      </c>
      <c r="G3628" s="7" t="n">
        <v>0</v>
      </c>
      <c r="H3628" s="7" t="n">
        <v>0</v>
      </c>
      <c r="I3628" s="7" t="n">
        <v>0</v>
      </c>
      <c r="J3628" s="7" t="n">
        <v>1</v>
      </c>
      <c r="K3628" s="7" t="n">
        <v>-1</v>
      </c>
      <c r="L3628" s="7" t="n">
        <v>-1</v>
      </c>
      <c r="M3628" s="7" t="n">
        <v>-1</v>
      </c>
      <c r="N3628" s="7" t="n">
        <v>0</v>
      </c>
    </row>
    <row r="3629" spans="1:6">
      <c r="A3629" t="s">
        <v>4</v>
      </c>
      <c r="B3629" s="4" t="s">
        <v>5</v>
      </c>
      <c r="C3629" s="4" t="s">
        <v>14</v>
      </c>
      <c r="D3629" s="4" t="s">
        <v>20</v>
      </c>
      <c r="E3629" s="4" t="s">
        <v>20</v>
      </c>
      <c r="F3629" s="4" t="s">
        <v>20</v>
      </c>
    </row>
    <row r="3630" spans="1:6">
      <c r="A3630" t="n">
        <v>32269</v>
      </c>
      <c r="B3630" s="59" t="n">
        <v>45</v>
      </c>
      <c r="C3630" s="7" t="n">
        <v>9</v>
      </c>
      <c r="D3630" s="7" t="n">
        <v>0.00999999977648258</v>
      </c>
      <c r="E3630" s="7" t="n">
        <v>0.00999999977648258</v>
      </c>
      <c r="F3630" s="7" t="n">
        <v>0.5</v>
      </c>
    </row>
    <row r="3631" spans="1:6">
      <c r="A3631" t="s">
        <v>4</v>
      </c>
      <c r="B3631" s="4" t="s">
        <v>5</v>
      </c>
      <c r="C3631" s="4" t="s">
        <v>14</v>
      </c>
      <c r="D3631" s="4" t="s">
        <v>10</v>
      </c>
      <c r="E3631" s="4" t="s">
        <v>20</v>
      </c>
      <c r="F3631" s="4" t="s">
        <v>10</v>
      </c>
      <c r="G3631" s="4" t="s">
        <v>9</v>
      </c>
      <c r="H3631" s="4" t="s">
        <v>9</v>
      </c>
      <c r="I3631" s="4" t="s">
        <v>10</v>
      </c>
      <c r="J3631" s="4" t="s">
        <v>10</v>
      </c>
      <c r="K3631" s="4" t="s">
        <v>9</v>
      </c>
      <c r="L3631" s="4" t="s">
        <v>9</v>
      </c>
      <c r="M3631" s="4" t="s">
        <v>9</v>
      </c>
      <c r="N3631" s="4" t="s">
        <v>9</v>
      </c>
      <c r="O3631" s="4" t="s">
        <v>6</v>
      </c>
    </row>
    <row r="3632" spans="1:6">
      <c r="A3632" t="n">
        <v>32283</v>
      </c>
      <c r="B3632" s="26" t="n">
        <v>50</v>
      </c>
      <c r="C3632" s="7" t="n">
        <v>0</v>
      </c>
      <c r="D3632" s="7" t="n">
        <v>4274</v>
      </c>
      <c r="E3632" s="7" t="n">
        <v>1</v>
      </c>
      <c r="F3632" s="7" t="n">
        <v>0</v>
      </c>
      <c r="G3632" s="7" t="n">
        <v>0</v>
      </c>
      <c r="H3632" s="7" t="n">
        <v>-1069547520</v>
      </c>
      <c r="I3632" s="7" t="n">
        <v>0</v>
      </c>
      <c r="J3632" s="7" t="n">
        <v>65533</v>
      </c>
      <c r="K3632" s="7" t="n">
        <v>0</v>
      </c>
      <c r="L3632" s="7" t="n">
        <v>0</v>
      </c>
      <c r="M3632" s="7" t="n">
        <v>0</v>
      </c>
      <c r="N3632" s="7" t="n">
        <v>0</v>
      </c>
      <c r="O3632" s="7" t="s">
        <v>13</v>
      </c>
    </row>
    <row r="3633" spans="1:19">
      <c r="A3633" t="s">
        <v>4</v>
      </c>
      <c r="B3633" s="4" t="s">
        <v>5</v>
      </c>
      <c r="C3633" s="4" t="s">
        <v>14</v>
      </c>
      <c r="D3633" s="4" t="s">
        <v>10</v>
      </c>
      <c r="E3633" s="4" t="s">
        <v>6</v>
      </c>
    </row>
    <row r="3634" spans="1:19">
      <c r="A3634" t="n">
        <v>32322</v>
      </c>
      <c r="B3634" s="33" t="n">
        <v>51</v>
      </c>
      <c r="C3634" s="7" t="n">
        <v>4</v>
      </c>
      <c r="D3634" s="7" t="n">
        <v>1629</v>
      </c>
      <c r="E3634" s="7" t="s">
        <v>169</v>
      </c>
    </row>
    <row r="3635" spans="1:19">
      <c r="A3635" t="s">
        <v>4</v>
      </c>
      <c r="B3635" s="4" t="s">
        <v>5</v>
      </c>
      <c r="C3635" s="4" t="s">
        <v>10</v>
      </c>
    </row>
    <row r="3636" spans="1:19">
      <c r="A3636" t="n">
        <v>32336</v>
      </c>
      <c r="B3636" s="25" t="n">
        <v>16</v>
      </c>
      <c r="C3636" s="7" t="n">
        <v>0</v>
      </c>
    </row>
    <row r="3637" spans="1:19">
      <c r="A3637" t="s">
        <v>4</v>
      </c>
      <c r="B3637" s="4" t="s">
        <v>5</v>
      </c>
      <c r="C3637" s="4" t="s">
        <v>10</v>
      </c>
      <c r="D3637" s="4" t="s">
        <v>14</v>
      </c>
      <c r="E3637" s="4" t="s">
        <v>9</v>
      </c>
      <c r="F3637" s="4" t="s">
        <v>39</v>
      </c>
      <c r="G3637" s="4" t="s">
        <v>14</v>
      </c>
      <c r="H3637" s="4" t="s">
        <v>14</v>
      </c>
      <c r="I3637" s="4" t="s">
        <v>14</v>
      </c>
    </row>
    <row r="3638" spans="1:19">
      <c r="A3638" t="n">
        <v>32339</v>
      </c>
      <c r="B3638" s="34" t="n">
        <v>26</v>
      </c>
      <c r="C3638" s="7" t="n">
        <v>1629</v>
      </c>
      <c r="D3638" s="7" t="n">
        <v>17</v>
      </c>
      <c r="E3638" s="7" t="n">
        <v>62898</v>
      </c>
      <c r="F3638" s="7" t="s">
        <v>345</v>
      </c>
      <c r="G3638" s="7" t="n">
        <v>8</v>
      </c>
      <c r="H3638" s="7" t="n">
        <v>2</v>
      </c>
      <c r="I3638" s="7" t="n">
        <v>0</v>
      </c>
    </row>
    <row r="3639" spans="1:19">
      <c r="A3639" t="s">
        <v>4</v>
      </c>
      <c r="B3639" s="4" t="s">
        <v>5</v>
      </c>
      <c r="C3639" s="4" t="s">
        <v>10</v>
      </c>
    </row>
    <row r="3640" spans="1:19">
      <c r="A3640" t="n">
        <v>32354</v>
      </c>
      <c r="B3640" s="25" t="n">
        <v>16</v>
      </c>
      <c r="C3640" s="7" t="n">
        <v>1500</v>
      </c>
    </row>
    <row r="3641" spans="1:19">
      <c r="A3641" t="s">
        <v>4</v>
      </c>
      <c r="B3641" s="4" t="s">
        <v>5</v>
      </c>
      <c r="C3641" s="4" t="s">
        <v>10</v>
      </c>
      <c r="D3641" s="4" t="s">
        <v>14</v>
      </c>
    </row>
    <row r="3642" spans="1:19">
      <c r="A3642" t="n">
        <v>32357</v>
      </c>
      <c r="B3642" s="35" t="n">
        <v>89</v>
      </c>
      <c r="C3642" s="7" t="n">
        <v>1629</v>
      </c>
      <c r="D3642" s="7" t="n">
        <v>0</v>
      </c>
    </row>
    <row r="3643" spans="1:19">
      <c r="A3643" t="s">
        <v>4</v>
      </c>
      <c r="B3643" s="4" t="s">
        <v>5</v>
      </c>
      <c r="C3643" s="4" t="s">
        <v>9</v>
      </c>
    </row>
    <row r="3644" spans="1:19">
      <c r="A3644" t="n">
        <v>32361</v>
      </c>
      <c r="B3644" s="52" t="n">
        <v>15</v>
      </c>
      <c r="C3644" s="7" t="n">
        <v>256</v>
      </c>
    </row>
    <row r="3645" spans="1:19">
      <c r="A3645" t="s">
        <v>4</v>
      </c>
      <c r="B3645" s="4" t="s">
        <v>5</v>
      </c>
      <c r="C3645" s="4" t="s">
        <v>10</v>
      </c>
      <c r="D3645" s="4" t="s">
        <v>14</v>
      </c>
    </row>
    <row r="3646" spans="1:19">
      <c r="A3646" t="n">
        <v>32366</v>
      </c>
      <c r="B3646" s="35" t="n">
        <v>89</v>
      </c>
      <c r="C3646" s="7" t="n">
        <v>65533</v>
      </c>
      <c r="D3646" s="7" t="n">
        <v>1</v>
      </c>
    </row>
    <row r="3647" spans="1:19">
      <c r="A3647" t="s">
        <v>4</v>
      </c>
      <c r="B3647" s="4" t="s">
        <v>5</v>
      </c>
      <c r="C3647" s="4" t="s">
        <v>14</v>
      </c>
      <c r="D3647" s="4" t="s">
        <v>10</v>
      </c>
      <c r="E3647" s="4" t="s">
        <v>20</v>
      </c>
    </row>
    <row r="3648" spans="1:19">
      <c r="A3648" t="n">
        <v>32370</v>
      </c>
      <c r="B3648" s="36" t="n">
        <v>58</v>
      </c>
      <c r="C3648" s="7" t="n">
        <v>101</v>
      </c>
      <c r="D3648" s="7" t="n">
        <v>500</v>
      </c>
      <c r="E3648" s="7" t="n">
        <v>1</v>
      </c>
    </row>
    <row r="3649" spans="1:9">
      <c r="A3649" t="s">
        <v>4</v>
      </c>
      <c r="B3649" s="4" t="s">
        <v>5</v>
      </c>
      <c r="C3649" s="4" t="s">
        <v>14</v>
      </c>
      <c r="D3649" s="4" t="s">
        <v>10</v>
      </c>
    </row>
    <row r="3650" spans="1:9">
      <c r="A3650" t="n">
        <v>32378</v>
      </c>
      <c r="B3650" s="36" t="n">
        <v>58</v>
      </c>
      <c r="C3650" s="7" t="n">
        <v>254</v>
      </c>
      <c r="D3650" s="7" t="n">
        <v>0</v>
      </c>
    </row>
    <row r="3651" spans="1:9">
      <c r="A3651" t="s">
        <v>4</v>
      </c>
      <c r="B3651" s="4" t="s">
        <v>5</v>
      </c>
      <c r="C3651" s="4" t="s">
        <v>14</v>
      </c>
      <c r="D3651" s="4" t="s">
        <v>14</v>
      </c>
      <c r="E3651" s="4" t="s">
        <v>20</v>
      </c>
      <c r="F3651" s="4" t="s">
        <v>20</v>
      </c>
      <c r="G3651" s="4" t="s">
        <v>20</v>
      </c>
      <c r="H3651" s="4" t="s">
        <v>10</v>
      </c>
    </row>
    <row r="3652" spans="1:9">
      <c r="A3652" t="n">
        <v>32382</v>
      </c>
      <c r="B3652" s="59" t="n">
        <v>45</v>
      </c>
      <c r="C3652" s="7" t="n">
        <v>2</v>
      </c>
      <c r="D3652" s="7" t="n">
        <v>3</v>
      </c>
      <c r="E3652" s="7" t="n">
        <v>-4</v>
      </c>
      <c r="F3652" s="7" t="n">
        <v>1.38999998569489</v>
      </c>
      <c r="G3652" s="7" t="n">
        <v>-14.2200002670288</v>
      </c>
      <c r="H3652" s="7" t="n">
        <v>1000</v>
      </c>
    </row>
    <row r="3653" spans="1:9">
      <c r="A3653" t="s">
        <v>4</v>
      </c>
      <c r="B3653" s="4" t="s">
        <v>5</v>
      </c>
      <c r="C3653" s="4" t="s">
        <v>14</v>
      </c>
      <c r="D3653" s="4" t="s">
        <v>14</v>
      </c>
      <c r="E3653" s="4" t="s">
        <v>20</v>
      </c>
      <c r="F3653" s="4" t="s">
        <v>20</v>
      </c>
      <c r="G3653" s="4" t="s">
        <v>20</v>
      </c>
      <c r="H3653" s="4" t="s">
        <v>10</v>
      </c>
      <c r="I3653" s="4" t="s">
        <v>14</v>
      </c>
    </row>
    <row r="3654" spans="1:9">
      <c r="A3654" t="n">
        <v>32399</v>
      </c>
      <c r="B3654" s="59" t="n">
        <v>45</v>
      </c>
      <c r="C3654" s="7" t="n">
        <v>4</v>
      </c>
      <c r="D3654" s="7" t="n">
        <v>3</v>
      </c>
      <c r="E3654" s="7" t="n">
        <v>29.2000007629395</v>
      </c>
      <c r="F3654" s="7" t="n">
        <v>208.589996337891</v>
      </c>
      <c r="G3654" s="7" t="n">
        <v>10</v>
      </c>
      <c r="H3654" s="7" t="n">
        <v>1000</v>
      </c>
      <c r="I3654" s="7" t="n">
        <v>1</v>
      </c>
    </row>
    <row r="3655" spans="1:9">
      <c r="A3655" t="s">
        <v>4</v>
      </c>
      <c r="B3655" s="4" t="s">
        <v>5</v>
      </c>
      <c r="C3655" s="4" t="s">
        <v>14</v>
      </c>
      <c r="D3655" s="4" t="s">
        <v>14</v>
      </c>
      <c r="E3655" s="4" t="s">
        <v>20</v>
      </c>
      <c r="F3655" s="4" t="s">
        <v>10</v>
      </c>
    </row>
    <row r="3656" spans="1:9">
      <c r="A3656" t="n">
        <v>32417</v>
      </c>
      <c r="B3656" s="59" t="n">
        <v>45</v>
      </c>
      <c r="C3656" s="7" t="n">
        <v>5</v>
      </c>
      <c r="D3656" s="7" t="n">
        <v>3</v>
      </c>
      <c r="E3656" s="7" t="n">
        <v>2.70000004768372</v>
      </c>
      <c r="F3656" s="7" t="n">
        <v>1000</v>
      </c>
    </row>
    <row r="3657" spans="1:9">
      <c r="A3657" t="s">
        <v>4</v>
      </c>
      <c r="B3657" s="4" t="s">
        <v>5</v>
      </c>
      <c r="C3657" s="4" t="s">
        <v>14</v>
      </c>
      <c r="D3657" s="4" t="s">
        <v>14</v>
      </c>
      <c r="E3657" s="4" t="s">
        <v>20</v>
      </c>
      <c r="F3657" s="4" t="s">
        <v>10</v>
      </c>
    </row>
    <row r="3658" spans="1:9">
      <c r="A3658" t="n">
        <v>32426</v>
      </c>
      <c r="B3658" s="59" t="n">
        <v>45</v>
      </c>
      <c r="C3658" s="7" t="n">
        <v>11</v>
      </c>
      <c r="D3658" s="7" t="n">
        <v>3</v>
      </c>
      <c r="E3658" s="7" t="n">
        <v>40</v>
      </c>
      <c r="F3658" s="7" t="n">
        <v>1000</v>
      </c>
    </row>
    <row r="3659" spans="1:9">
      <c r="A3659" t="s">
        <v>4</v>
      </c>
      <c r="B3659" s="4" t="s">
        <v>5</v>
      </c>
      <c r="C3659" s="4" t="s">
        <v>10</v>
      </c>
      <c r="D3659" s="4" t="s">
        <v>20</v>
      </c>
      <c r="E3659" s="4" t="s">
        <v>20</v>
      </c>
      <c r="F3659" s="4" t="s">
        <v>20</v>
      </c>
      <c r="G3659" s="4" t="s">
        <v>20</v>
      </c>
    </row>
    <row r="3660" spans="1:9">
      <c r="A3660" t="n">
        <v>32435</v>
      </c>
      <c r="B3660" s="40" t="n">
        <v>46</v>
      </c>
      <c r="C3660" s="7" t="n">
        <v>1629</v>
      </c>
      <c r="D3660" s="7" t="n">
        <v>-3.83999991416931</v>
      </c>
      <c r="E3660" s="7" t="n">
        <v>1</v>
      </c>
      <c r="F3660" s="7" t="n">
        <v>-13.75</v>
      </c>
      <c r="G3660" s="7" t="n">
        <v>-167.899993896484</v>
      </c>
    </row>
    <row r="3661" spans="1:9">
      <c r="A3661" t="s">
        <v>4</v>
      </c>
      <c r="B3661" s="4" t="s">
        <v>5</v>
      </c>
      <c r="C3661" s="4" t="s">
        <v>10</v>
      </c>
      <c r="D3661" s="4" t="s">
        <v>14</v>
      </c>
      <c r="E3661" s="4" t="s">
        <v>6</v>
      </c>
      <c r="F3661" s="4" t="s">
        <v>20</v>
      </c>
      <c r="G3661" s="4" t="s">
        <v>20</v>
      </c>
      <c r="H3661" s="4" t="s">
        <v>20</v>
      </c>
    </row>
    <row r="3662" spans="1:9">
      <c r="A3662" t="n">
        <v>32454</v>
      </c>
      <c r="B3662" s="43" t="n">
        <v>48</v>
      </c>
      <c r="C3662" s="7" t="n">
        <v>1629</v>
      </c>
      <c r="D3662" s="7" t="n">
        <v>0</v>
      </c>
      <c r="E3662" s="7" t="s">
        <v>306</v>
      </c>
      <c r="F3662" s="7" t="n">
        <v>-1</v>
      </c>
      <c r="G3662" s="7" t="n">
        <v>1</v>
      </c>
      <c r="H3662" s="7" t="n">
        <v>0</v>
      </c>
    </row>
    <row r="3663" spans="1:9">
      <c r="A3663" t="s">
        <v>4</v>
      </c>
      <c r="B3663" s="4" t="s">
        <v>5</v>
      </c>
      <c r="C3663" s="4" t="s">
        <v>14</v>
      </c>
      <c r="D3663" s="4" t="s">
        <v>10</v>
      </c>
      <c r="E3663" s="4" t="s">
        <v>20</v>
      </c>
      <c r="F3663" s="4" t="s">
        <v>10</v>
      </c>
      <c r="G3663" s="4" t="s">
        <v>9</v>
      </c>
      <c r="H3663" s="4" t="s">
        <v>9</v>
      </c>
      <c r="I3663" s="4" t="s">
        <v>10</v>
      </c>
      <c r="J3663" s="4" t="s">
        <v>10</v>
      </c>
      <c r="K3663" s="4" t="s">
        <v>9</v>
      </c>
      <c r="L3663" s="4" t="s">
        <v>9</v>
      </c>
      <c r="M3663" s="4" t="s">
        <v>9</v>
      </c>
      <c r="N3663" s="4" t="s">
        <v>9</v>
      </c>
      <c r="O3663" s="4" t="s">
        <v>6</v>
      </c>
    </row>
    <row r="3664" spans="1:9">
      <c r="A3664" t="n">
        <v>32480</v>
      </c>
      <c r="B3664" s="26" t="n">
        <v>50</v>
      </c>
      <c r="C3664" s="7" t="n">
        <v>0</v>
      </c>
      <c r="D3664" s="7" t="n">
        <v>2015</v>
      </c>
      <c r="E3664" s="7" t="n">
        <v>0.800000011920929</v>
      </c>
      <c r="F3664" s="7" t="n">
        <v>0</v>
      </c>
      <c r="G3664" s="7" t="n">
        <v>0</v>
      </c>
      <c r="H3664" s="7" t="n">
        <v>0</v>
      </c>
      <c r="I3664" s="7" t="n">
        <v>0</v>
      </c>
      <c r="J3664" s="7" t="n">
        <v>65533</v>
      </c>
      <c r="K3664" s="7" t="n">
        <v>0</v>
      </c>
      <c r="L3664" s="7" t="n">
        <v>0</v>
      </c>
      <c r="M3664" s="7" t="n">
        <v>0</v>
      </c>
      <c r="N3664" s="7" t="n">
        <v>0</v>
      </c>
      <c r="O3664" s="7" t="s">
        <v>13</v>
      </c>
    </row>
    <row r="3665" spans="1:15">
      <c r="A3665" t="s">
        <v>4</v>
      </c>
      <c r="B3665" s="4" t="s">
        <v>5</v>
      </c>
      <c r="C3665" s="4" t="s">
        <v>14</v>
      </c>
      <c r="D3665" s="4" t="s">
        <v>10</v>
      </c>
    </row>
    <row r="3666" spans="1:15">
      <c r="A3666" t="n">
        <v>32519</v>
      </c>
      <c r="B3666" s="36" t="n">
        <v>58</v>
      </c>
      <c r="C3666" s="7" t="n">
        <v>255</v>
      </c>
      <c r="D3666" s="7" t="n">
        <v>0</v>
      </c>
    </row>
    <row r="3667" spans="1:15">
      <c r="A3667" t="s">
        <v>4</v>
      </c>
      <c r="B3667" s="4" t="s">
        <v>5</v>
      </c>
      <c r="C3667" s="4" t="s">
        <v>10</v>
      </c>
    </row>
    <row r="3668" spans="1:15">
      <c r="A3668" t="n">
        <v>32523</v>
      </c>
      <c r="B3668" s="25" t="n">
        <v>16</v>
      </c>
      <c r="C3668" s="7" t="n">
        <v>1500</v>
      </c>
    </row>
    <row r="3669" spans="1:15">
      <c r="A3669" t="s">
        <v>4</v>
      </c>
      <c r="B3669" s="4" t="s">
        <v>5</v>
      </c>
      <c r="C3669" s="4" t="s">
        <v>14</v>
      </c>
      <c r="D3669" s="4" t="s">
        <v>10</v>
      </c>
    </row>
    <row r="3670" spans="1:15">
      <c r="A3670" t="n">
        <v>32526</v>
      </c>
      <c r="B3670" s="59" t="n">
        <v>45</v>
      </c>
      <c r="C3670" s="7" t="n">
        <v>7</v>
      </c>
      <c r="D3670" s="7" t="n">
        <v>255</v>
      </c>
    </row>
    <row r="3671" spans="1:15">
      <c r="A3671" t="s">
        <v>4</v>
      </c>
      <c r="B3671" s="4" t="s">
        <v>5</v>
      </c>
      <c r="C3671" s="4" t="s">
        <v>14</v>
      </c>
      <c r="D3671" s="4" t="s">
        <v>10</v>
      </c>
      <c r="E3671" s="4" t="s">
        <v>20</v>
      </c>
    </row>
    <row r="3672" spans="1:15">
      <c r="A3672" t="n">
        <v>32530</v>
      </c>
      <c r="B3672" s="36" t="n">
        <v>58</v>
      </c>
      <c r="C3672" s="7" t="n">
        <v>101</v>
      </c>
      <c r="D3672" s="7" t="n">
        <v>300</v>
      </c>
      <c r="E3672" s="7" t="n">
        <v>1</v>
      </c>
    </row>
    <row r="3673" spans="1:15">
      <c r="A3673" t="s">
        <v>4</v>
      </c>
      <c r="B3673" s="4" t="s">
        <v>5</v>
      </c>
      <c r="C3673" s="4" t="s">
        <v>14</v>
      </c>
      <c r="D3673" s="4" t="s">
        <v>10</v>
      </c>
    </row>
    <row r="3674" spans="1:15">
      <c r="A3674" t="n">
        <v>32538</v>
      </c>
      <c r="B3674" s="36" t="n">
        <v>58</v>
      </c>
      <c r="C3674" s="7" t="n">
        <v>254</v>
      </c>
      <c r="D3674" s="7" t="n">
        <v>0</v>
      </c>
    </row>
    <row r="3675" spans="1:15">
      <c r="A3675" t="s">
        <v>4</v>
      </c>
      <c r="B3675" s="4" t="s">
        <v>5</v>
      </c>
      <c r="C3675" s="4" t="s">
        <v>10</v>
      </c>
      <c r="D3675" s="4" t="s">
        <v>20</v>
      </c>
      <c r="E3675" s="4" t="s">
        <v>20</v>
      </c>
      <c r="F3675" s="4" t="s">
        <v>20</v>
      </c>
      <c r="G3675" s="4" t="s">
        <v>10</v>
      </c>
      <c r="H3675" s="4" t="s">
        <v>10</v>
      </c>
    </row>
    <row r="3676" spans="1:15">
      <c r="A3676" t="n">
        <v>32542</v>
      </c>
      <c r="B3676" s="68" t="n">
        <v>60</v>
      </c>
      <c r="C3676" s="7" t="n">
        <v>7049</v>
      </c>
      <c r="D3676" s="7" t="n">
        <v>0</v>
      </c>
      <c r="E3676" s="7" t="n">
        <v>0</v>
      </c>
      <c r="F3676" s="7" t="n">
        <v>0</v>
      </c>
      <c r="G3676" s="7" t="n">
        <v>0</v>
      </c>
      <c r="H3676" s="7" t="n">
        <v>1</v>
      </c>
    </row>
    <row r="3677" spans="1:15">
      <c r="A3677" t="s">
        <v>4</v>
      </c>
      <c r="B3677" s="4" t="s">
        <v>5</v>
      </c>
      <c r="C3677" s="4" t="s">
        <v>10</v>
      </c>
      <c r="D3677" s="4" t="s">
        <v>20</v>
      </c>
      <c r="E3677" s="4" t="s">
        <v>20</v>
      </c>
      <c r="F3677" s="4" t="s">
        <v>20</v>
      </c>
      <c r="G3677" s="4" t="s">
        <v>10</v>
      </c>
      <c r="H3677" s="4" t="s">
        <v>10</v>
      </c>
    </row>
    <row r="3678" spans="1:15">
      <c r="A3678" t="n">
        <v>32561</v>
      </c>
      <c r="B3678" s="68" t="n">
        <v>60</v>
      </c>
      <c r="C3678" s="7" t="n">
        <v>7049</v>
      </c>
      <c r="D3678" s="7" t="n">
        <v>0</v>
      </c>
      <c r="E3678" s="7" t="n">
        <v>0</v>
      </c>
      <c r="F3678" s="7" t="n">
        <v>0</v>
      </c>
      <c r="G3678" s="7" t="n">
        <v>0</v>
      </c>
      <c r="H3678" s="7" t="n">
        <v>0</v>
      </c>
    </row>
    <row r="3679" spans="1:15">
      <c r="A3679" t="s">
        <v>4</v>
      </c>
      <c r="B3679" s="4" t="s">
        <v>5</v>
      </c>
      <c r="C3679" s="4" t="s">
        <v>10</v>
      </c>
      <c r="D3679" s="4" t="s">
        <v>10</v>
      </c>
      <c r="E3679" s="4" t="s">
        <v>10</v>
      </c>
    </row>
    <row r="3680" spans="1:15">
      <c r="A3680" t="n">
        <v>32580</v>
      </c>
      <c r="B3680" s="46" t="n">
        <v>61</v>
      </c>
      <c r="C3680" s="7" t="n">
        <v>7049</v>
      </c>
      <c r="D3680" s="7" t="n">
        <v>65533</v>
      </c>
      <c r="E3680" s="7" t="n">
        <v>0</v>
      </c>
    </row>
    <row r="3681" spans="1:8">
      <c r="A3681" t="s">
        <v>4</v>
      </c>
      <c r="B3681" s="4" t="s">
        <v>5</v>
      </c>
      <c r="C3681" s="4" t="s">
        <v>14</v>
      </c>
      <c r="D3681" s="4" t="s">
        <v>14</v>
      </c>
      <c r="E3681" s="4" t="s">
        <v>20</v>
      </c>
      <c r="F3681" s="4" t="s">
        <v>20</v>
      </c>
      <c r="G3681" s="4" t="s">
        <v>20</v>
      </c>
      <c r="H3681" s="4" t="s">
        <v>10</v>
      </c>
    </row>
    <row r="3682" spans="1:8">
      <c r="A3682" t="n">
        <v>32587</v>
      </c>
      <c r="B3682" s="59" t="n">
        <v>45</v>
      </c>
      <c r="C3682" s="7" t="n">
        <v>2</v>
      </c>
      <c r="D3682" s="7" t="n">
        <v>3</v>
      </c>
      <c r="E3682" s="7" t="n">
        <v>-5.34999990463257</v>
      </c>
      <c r="F3682" s="7" t="n">
        <v>2.35999989509583</v>
      </c>
      <c r="G3682" s="7" t="n">
        <v>-22.2299995422363</v>
      </c>
      <c r="H3682" s="7" t="n">
        <v>0</v>
      </c>
    </row>
    <row r="3683" spans="1:8">
      <c r="A3683" t="s">
        <v>4</v>
      </c>
      <c r="B3683" s="4" t="s">
        <v>5</v>
      </c>
      <c r="C3683" s="4" t="s">
        <v>14</v>
      </c>
      <c r="D3683" s="4" t="s">
        <v>14</v>
      </c>
      <c r="E3683" s="4" t="s">
        <v>20</v>
      </c>
      <c r="F3683" s="4" t="s">
        <v>20</v>
      </c>
      <c r="G3683" s="4" t="s">
        <v>20</v>
      </c>
      <c r="H3683" s="4" t="s">
        <v>10</v>
      </c>
      <c r="I3683" s="4" t="s">
        <v>14</v>
      </c>
    </row>
    <row r="3684" spans="1:8">
      <c r="A3684" t="n">
        <v>32604</v>
      </c>
      <c r="B3684" s="59" t="n">
        <v>45</v>
      </c>
      <c r="C3684" s="7" t="n">
        <v>4</v>
      </c>
      <c r="D3684" s="7" t="n">
        <v>3</v>
      </c>
      <c r="E3684" s="7" t="n">
        <v>13.0699996948242</v>
      </c>
      <c r="F3684" s="7" t="n">
        <v>214.289993286133</v>
      </c>
      <c r="G3684" s="7" t="n">
        <v>10</v>
      </c>
      <c r="H3684" s="7" t="n">
        <v>0</v>
      </c>
      <c r="I3684" s="7" t="n">
        <v>0</v>
      </c>
    </row>
    <row r="3685" spans="1:8">
      <c r="A3685" t="s">
        <v>4</v>
      </c>
      <c r="B3685" s="4" t="s">
        <v>5</v>
      </c>
      <c r="C3685" s="4" t="s">
        <v>14</v>
      </c>
      <c r="D3685" s="4" t="s">
        <v>14</v>
      </c>
      <c r="E3685" s="4" t="s">
        <v>20</v>
      </c>
      <c r="F3685" s="4" t="s">
        <v>10</v>
      </c>
    </row>
    <row r="3686" spans="1:8">
      <c r="A3686" t="n">
        <v>32622</v>
      </c>
      <c r="B3686" s="59" t="n">
        <v>45</v>
      </c>
      <c r="C3686" s="7" t="n">
        <v>5</v>
      </c>
      <c r="D3686" s="7" t="n">
        <v>3</v>
      </c>
      <c r="E3686" s="7" t="n">
        <v>2.20000004768372</v>
      </c>
      <c r="F3686" s="7" t="n">
        <v>0</v>
      </c>
    </row>
    <row r="3687" spans="1:8">
      <c r="A3687" t="s">
        <v>4</v>
      </c>
      <c r="B3687" s="4" t="s">
        <v>5</v>
      </c>
      <c r="C3687" s="4" t="s">
        <v>14</v>
      </c>
      <c r="D3687" s="4" t="s">
        <v>14</v>
      </c>
      <c r="E3687" s="4" t="s">
        <v>20</v>
      </c>
      <c r="F3687" s="4" t="s">
        <v>10</v>
      </c>
    </row>
    <row r="3688" spans="1:8">
      <c r="A3688" t="n">
        <v>32631</v>
      </c>
      <c r="B3688" s="59" t="n">
        <v>45</v>
      </c>
      <c r="C3688" s="7" t="n">
        <v>11</v>
      </c>
      <c r="D3688" s="7" t="n">
        <v>3</v>
      </c>
      <c r="E3688" s="7" t="n">
        <v>32.2999992370605</v>
      </c>
      <c r="F3688" s="7" t="n">
        <v>0</v>
      </c>
    </row>
    <row r="3689" spans="1:8">
      <c r="A3689" t="s">
        <v>4</v>
      </c>
      <c r="B3689" s="4" t="s">
        <v>5</v>
      </c>
      <c r="C3689" s="4" t="s">
        <v>14</v>
      </c>
      <c r="D3689" s="4" t="s">
        <v>10</v>
      </c>
    </row>
    <row r="3690" spans="1:8">
      <c r="A3690" t="n">
        <v>32640</v>
      </c>
      <c r="B3690" s="36" t="n">
        <v>58</v>
      </c>
      <c r="C3690" s="7" t="n">
        <v>255</v>
      </c>
      <c r="D3690" s="7" t="n">
        <v>0</v>
      </c>
    </row>
    <row r="3691" spans="1:8">
      <c r="A3691" t="s">
        <v>4</v>
      </c>
      <c r="B3691" s="4" t="s">
        <v>5</v>
      </c>
      <c r="C3691" s="4" t="s">
        <v>10</v>
      </c>
      <c r="D3691" s="4" t="s">
        <v>14</v>
      </c>
      <c r="E3691" s="4" t="s">
        <v>6</v>
      </c>
      <c r="F3691" s="4" t="s">
        <v>20</v>
      </c>
      <c r="G3691" s="4" t="s">
        <v>20</v>
      </c>
      <c r="H3691" s="4" t="s">
        <v>20</v>
      </c>
    </row>
    <row r="3692" spans="1:8">
      <c r="A3692" t="n">
        <v>32644</v>
      </c>
      <c r="B3692" s="43" t="n">
        <v>48</v>
      </c>
      <c r="C3692" s="7" t="n">
        <v>82</v>
      </c>
      <c r="D3692" s="7" t="n">
        <v>0</v>
      </c>
      <c r="E3692" s="7" t="s">
        <v>304</v>
      </c>
      <c r="F3692" s="7" t="n">
        <v>-1</v>
      </c>
      <c r="G3692" s="7" t="n">
        <v>1</v>
      </c>
      <c r="H3692" s="7" t="n">
        <v>0</v>
      </c>
    </row>
    <row r="3693" spans="1:8">
      <c r="A3693" t="s">
        <v>4</v>
      </c>
      <c r="B3693" s="4" t="s">
        <v>5</v>
      </c>
      <c r="C3693" s="4" t="s">
        <v>10</v>
      </c>
    </row>
    <row r="3694" spans="1:8">
      <c r="A3694" t="n">
        <v>32670</v>
      </c>
      <c r="B3694" s="25" t="n">
        <v>16</v>
      </c>
      <c r="C3694" s="7" t="n">
        <v>1000</v>
      </c>
    </row>
    <row r="3695" spans="1:8">
      <c r="A3695" t="s">
        <v>4</v>
      </c>
      <c r="B3695" s="4" t="s">
        <v>5</v>
      </c>
      <c r="C3695" s="4" t="s">
        <v>14</v>
      </c>
      <c r="D3695" s="4" t="s">
        <v>10</v>
      </c>
      <c r="E3695" s="4" t="s">
        <v>20</v>
      </c>
      <c r="F3695" s="4" t="s">
        <v>10</v>
      </c>
      <c r="G3695" s="4" t="s">
        <v>9</v>
      </c>
      <c r="H3695" s="4" t="s">
        <v>9</v>
      </c>
      <c r="I3695" s="4" t="s">
        <v>10</v>
      </c>
      <c r="J3695" s="4" t="s">
        <v>10</v>
      </c>
      <c r="K3695" s="4" t="s">
        <v>9</v>
      </c>
      <c r="L3695" s="4" t="s">
        <v>9</v>
      </c>
      <c r="M3695" s="4" t="s">
        <v>9</v>
      </c>
      <c r="N3695" s="4" t="s">
        <v>9</v>
      </c>
      <c r="O3695" s="4" t="s">
        <v>6</v>
      </c>
    </row>
    <row r="3696" spans="1:8">
      <c r="A3696" t="n">
        <v>32673</v>
      </c>
      <c r="B3696" s="26" t="n">
        <v>50</v>
      </c>
      <c r="C3696" s="7" t="n">
        <v>0</v>
      </c>
      <c r="D3696" s="7" t="n">
        <v>1903</v>
      </c>
      <c r="E3696" s="7" t="n">
        <v>1</v>
      </c>
      <c r="F3696" s="7" t="n">
        <v>0</v>
      </c>
      <c r="G3696" s="7" t="n">
        <v>0</v>
      </c>
      <c r="H3696" s="7" t="n">
        <v>0</v>
      </c>
      <c r="I3696" s="7" t="n">
        <v>0</v>
      </c>
      <c r="J3696" s="7" t="n">
        <v>65533</v>
      </c>
      <c r="K3696" s="7" t="n">
        <v>0</v>
      </c>
      <c r="L3696" s="7" t="n">
        <v>0</v>
      </c>
      <c r="M3696" s="7" t="n">
        <v>0</v>
      </c>
      <c r="N3696" s="7" t="n">
        <v>0</v>
      </c>
      <c r="O3696" s="7" t="s">
        <v>13</v>
      </c>
    </row>
    <row r="3697" spans="1:15">
      <c r="A3697" t="s">
        <v>4</v>
      </c>
      <c r="B3697" s="4" t="s">
        <v>5</v>
      </c>
      <c r="C3697" s="4" t="s">
        <v>14</v>
      </c>
      <c r="D3697" s="4" t="s">
        <v>14</v>
      </c>
      <c r="E3697" s="4" t="s">
        <v>14</v>
      </c>
      <c r="F3697" s="4" t="s">
        <v>14</v>
      </c>
    </row>
    <row r="3698" spans="1:15">
      <c r="A3698" t="n">
        <v>32712</v>
      </c>
      <c r="B3698" s="13" t="n">
        <v>14</v>
      </c>
      <c r="C3698" s="7" t="n">
        <v>0</v>
      </c>
      <c r="D3698" s="7" t="n">
        <v>1</v>
      </c>
      <c r="E3698" s="7" t="n">
        <v>0</v>
      </c>
      <c r="F3698" s="7" t="n">
        <v>0</v>
      </c>
    </row>
    <row r="3699" spans="1:15">
      <c r="A3699" t="s">
        <v>4</v>
      </c>
      <c r="B3699" s="4" t="s">
        <v>5</v>
      </c>
      <c r="C3699" s="4" t="s">
        <v>14</v>
      </c>
      <c r="D3699" s="4" t="s">
        <v>10</v>
      </c>
      <c r="E3699" s="4" t="s">
        <v>6</v>
      </c>
    </row>
    <row r="3700" spans="1:15">
      <c r="A3700" t="n">
        <v>32717</v>
      </c>
      <c r="B3700" s="33" t="n">
        <v>51</v>
      </c>
      <c r="C3700" s="7" t="n">
        <v>4</v>
      </c>
      <c r="D3700" s="7" t="n">
        <v>7049</v>
      </c>
      <c r="E3700" s="7" t="s">
        <v>169</v>
      </c>
    </row>
    <row r="3701" spans="1:15">
      <c r="A3701" t="s">
        <v>4</v>
      </c>
      <c r="B3701" s="4" t="s">
        <v>5</v>
      </c>
      <c r="C3701" s="4" t="s">
        <v>10</v>
      </c>
    </row>
    <row r="3702" spans="1:15">
      <c r="A3702" t="n">
        <v>32731</v>
      </c>
      <c r="B3702" s="25" t="n">
        <v>16</v>
      </c>
      <c r="C3702" s="7" t="n">
        <v>0</v>
      </c>
    </row>
    <row r="3703" spans="1:15">
      <c r="A3703" t="s">
        <v>4</v>
      </c>
      <c r="B3703" s="4" t="s">
        <v>5</v>
      </c>
      <c r="C3703" s="4" t="s">
        <v>10</v>
      </c>
      <c r="D3703" s="4" t="s">
        <v>14</v>
      </c>
      <c r="E3703" s="4" t="s">
        <v>9</v>
      </c>
      <c r="F3703" s="4" t="s">
        <v>39</v>
      </c>
      <c r="G3703" s="4" t="s">
        <v>14</v>
      </c>
      <c r="H3703" s="4" t="s">
        <v>14</v>
      </c>
      <c r="I3703" s="4" t="s">
        <v>14</v>
      </c>
    </row>
    <row r="3704" spans="1:15">
      <c r="A3704" t="n">
        <v>32734</v>
      </c>
      <c r="B3704" s="34" t="n">
        <v>26</v>
      </c>
      <c r="C3704" s="7" t="n">
        <v>7049</v>
      </c>
      <c r="D3704" s="7" t="n">
        <v>17</v>
      </c>
      <c r="E3704" s="7" t="n">
        <v>45308</v>
      </c>
      <c r="F3704" s="7" t="s">
        <v>346</v>
      </c>
      <c r="G3704" s="7" t="n">
        <v>8</v>
      </c>
      <c r="H3704" s="7" t="n">
        <v>2</v>
      </c>
      <c r="I3704" s="7" t="n">
        <v>0</v>
      </c>
    </row>
    <row r="3705" spans="1:15">
      <c r="A3705" t="s">
        <v>4</v>
      </c>
      <c r="B3705" s="4" t="s">
        <v>5</v>
      </c>
      <c r="C3705" s="4" t="s">
        <v>10</v>
      </c>
      <c r="D3705" s="4" t="s">
        <v>14</v>
      </c>
      <c r="E3705" s="4" t="s">
        <v>6</v>
      </c>
      <c r="F3705" s="4" t="s">
        <v>20</v>
      </c>
      <c r="G3705" s="4" t="s">
        <v>20</v>
      </c>
      <c r="H3705" s="4" t="s">
        <v>20</v>
      </c>
    </row>
    <row r="3706" spans="1:15">
      <c r="A3706" t="n">
        <v>32751</v>
      </c>
      <c r="B3706" s="43" t="n">
        <v>48</v>
      </c>
      <c r="C3706" s="7" t="n">
        <v>7049</v>
      </c>
      <c r="D3706" s="7" t="n">
        <v>0</v>
      </c>
      <c r="E3706" s="7" t="s">
        <v>296</v>
      </c>
      <c r="F3706" s="7" t="n">
        <v>-1</v>
      </c>
      <c r="G3706" s="7" t="n">
        <v>1</v>
      </c>
      <c r="H3706" s="7" t="n">
        <v>0</v>
      </c>
    </row>
    <row r="3707" spans="1:15">
      <c r="A3707" t="s">
        <v>4</v>
      </c>
      <c r="B3707" s="4" t="s">
        <v>5</v>
      </c>
      <c r="C3707" s="4" t="s">
        <v>14</v>
      </c>
      <c r="D3707" s="4" t="s">
        <v>10</v>
      </c>
      <c r="E3707" s="4" t="s">
        <v>20</v>
      </c>
      <c r="F3707" s="4" t="s">
        <v>10</v>
      </c>
      <c r="G3707" s="4" t="s">
        <v>9</v>
      </c>
      <c r="H3707" s="4" t="s">
        <v>9</v>
      </c>
      <c r="I3707" s="4" t="s">
        <v>10</v>
      </c>
      <c r="J3707" s="4" t="s">
        <v>10</v>
      </c>
      <c r="K3707" s="4" t="s">
        <v>9</v>
      </c>
      <c r="L3707" s="4" t="s">
        <v>9</v>
      </c>
      <c r="M3707" s="4" t="s">
        <v>9</v>
      </c>
      <c r="N3707" s="4" t="s">
        <v>9</v>
      </c>
      <c r="O3707" s="4" t="s">
        <v>6</v>
      </c>
    </row>
    <row r="3708" spans="1:15">
      <c r="A3708" t="n">
        <v>32777</v>
      </c>
      <c r="B3708" s="26" t="n">
        <v>50</v>
      </c>
      <c r="C3708" s="7" t="n">
        <v>0</v>
      </c>
      <c r="D3708" s="7" t="n">
        <v>2004</v>
      </c>
      <c r="E3708" s="7" t="n">
        <v>0.800000011920929</v>
      </c>
      <c r="F3708" s="7" t="n">
        <v>0</v>
      </c>
      <c r="G3708" s="7" t="n">
        <v>0</v>
      </c>
      <c r="H3708" s="7" t="n">
        <v>0</v>
      </c>
      <c r="I3708" s="7" t="n">
        <v>0</v>
      </c>
      <c r="J3708" s="7" t="n">
        <v>65533</v>
      </c>
      <c r="K3708" s="7" t="n">
        <v>0</v>
      </c>
      <c r="L3708" s="7" t="n">
        <v>0</v>
      </c>
      <c r="M3708" s="7" t="n">
        <v>0</v>
      </c>
      <c r="N3708" s="7" t="n">
        <v>0</v>
      </c>
      <c r="O3708" s="7" t="s">
        <v>13</v>
      </c>
    </row>
    <row r="3709" spans="1:15">
      <c r="A3709" t="s">
        <v>4</v>
      </c>
      <c r="B3709" s="4" t="s">
        <v>5</v>
      </c>
      <c r="C3709" s="4" t="s">
        <v>14</v>
      </c>
      <c r="D3709" s="4" t="s">
        <v>14</v>
      </c>
      <c r="E3709" s="4" t="s">
        <v>20</v>
      </c>
      <c r="F3709" s="4" t="s">
        <v>20</v>
      </c>
      <c r="G3709" s="4" t="s">
        <v>20</v>
      </c>
      <c r="H3709" s="4" t="s">
        <v>10</v>
      </c>
    </row>
    <row r="3710" spans="1:15">
      <c r="A3710" t="n">
        <v>32816</v>
      </c>
      <c r="B3710" s="59" t="n">
        <v>45</v>
      </c>
      <c r="C3710" s="7" t="n">
        <v>2</v>
      </c>
      <c r="D3710" s="7" t="n">
        <v>3</v>
      </c>
      <c r="E3710" s="7" t="n">
        <v>-4.59999990463257</v>
      </c>
      <c r="F3710" s="7" t="n">
        <v>1.29999995231628</v>
      </c>
      <c r="G3710" s="7" t="n">
        <v>-22.3999996185303</v>
      </c>
      <c r="H3710" s="7" t="n">
        <v>1500</v>
      </c>
    </row>
    <row r="3711" spans="1:15">
      <c r="A3711" t="s">
        <v>4</v>
      </c>
      <c r="B3711" s="4" t="s">
        <v>5</v>
      </c>
      <c r="C3711" s="4" t="s">
        <v>14</v>
      </c>
      <c r="D3711" s="4" t="s">
        <v>14</v>
      </c>
      <c r="E3711" s="4" t="s">
        <v>20</v>
      </c>
      <c r="F3711" s="4" t="s">
        <v>20</v>
      </c>
      <c r="G3711" s="4" t="s">
        <v>20</v>
      </c>
      <c r="H3711" s="4" t="s">
        <v>10</v>
      </c>
      <c r="I3711" s="4" t="s">
        <v>14</v>
      </c>
    </row>
    <row r="3712" spans="1:15">
      <c r="A3712" t="n">
        <v>32833</v>
      </c>
      <c r="B3712" s="59" t="n">
        <v>45</v>
      </c>
      <c r="C3712" s="7" t="n">
        <v>4</v>
      </c>
      <c r="D3712" s="7" t="n">
        <v>3</v>
      </c>
      <c r="E3712" s="7" t="n">
        <v>6.80000019073486</v>
      </c>
      <c r="F3712" s="7" t="n">
        <v>231.699996948242</v>
      </c>
      <c r="G3712" s="7" t="n">
        <v>10</v>
      </c>
      <c r="H3712" s="7" t="n">
        <v>1500</v>
      </c>
      <c r="I3712" s="7" t="n">
        <v>0</v>
      </c>
    </row>
    <row r="3713" spans="1:15">
      <c r="A3713" t="s">
        <v>4</v>
      </c>
      <c r="B3713" s="4" t="s">
        <v>5</v>
      </c>
      <c r="C3713" s="4" t="s">
        <v>14</v>
      </c>
      <c r="D3713" s="4" t="s">
        <v>14</v>
      </c>
      <c r="E3713" s="4" t="s">
        <v>20</v>
      </c>
      <c r="F3713" s="4" t="s">
        <v>10</v>
      </c>
    </row>
    <row r="3714" spans="1:15">
      <c r="A3714" t="n">
        <v>32851</v>
      </c>
      <c r="B3714" s="59" t="n">
        <v>45</v>
      </c>
      <c r="C3714" s="7" t="n">
        <v>5</v>
      </c>
      <c r="D3714" s="7" t="n">
        <v>3</v>
      </c>
      <c r="E3714" s="7" t="n">
        <v>2.20000004768372</v>
      </c>
      <c r="F3714" s="7" t="n">
        <v>1500</v>
      </c>
    </row>
    <row r="3715" spans="1:15">
      <c r="A3715" t="s">
        <v>4</v>
      </c>
      <c r="B3715" s="4" t="s">
        <v>5</v>
      </c>
      <c r="C3715" s="4" t="s">
        <v>10</v>
      </c>
    </row>
    <row r="3716" spans="1:15">
      <c r="A3716" t="n">
        <v>32860</v>
      </c>
      <c r="B3716" s="25" t="n">
        <v>16</v>
      </c>
      <c r="C3716" s="7" t="n">
        <v>1000</v>
      </c>
    </row>
    <row r="3717" spans="1:15">
      <c r="A3717" t="s">
        <v>4</v>
      </c>
      <c r="B3717" s="4" t="s">
        <v>5</v>
      </c>
      <c r="C3717" s="4" t="s">
        <v>10</v>
      </c>
      <c r="D3717" s="4" t="s">
        <v>10</v>
      </c>
      <c r="E3717" s="4" t="s">
        <v>10</v>
      </c>
    </row>
    <row r="3718" spans="1:15">
      <c r="A3718" t="n">
        <v>32863</v>
      </c>
      <c r="B3718" s="46" t="n">
        <v>61</v>
      </c>
      <c r="C3718" s="7" t="n">
        <v>82</v>
      </c>
      <c r="D3718" s="7" t="n">
        <v>7049</v>
      </c>
      <c r="E3718" s="7" t="n">
        <v>1000</v>
      </c>
    </row>
    <row r="3719" spans="1:15">
      <c r="A3719" t="s">
        <v>4</v>
      </c>
      <c r="B3719" s="4" t="s">
        <v>5</v>
      </c>
      <c r="C3719" s="4" t="s">
        <v>10</v>
      </c>
      <c r="D3719" s="4" t="s">
        <v>10</v>
      </c>
      <c r="E3719" s="4" t="s">
        <v>20</v>
      </c>
      <c r="F3719" s="4" t="s">
        <v>14</v>
      </c>
    </row>
    <row r="3720" spans="1:15">
      <c r="A3720" t="n">
        <v>32870</v>
      </c>
      <c r="B3720" s="80" t="n">
        <v>53</v>
      </c>
      <c r="C3720" s="7" t="n">
        <v>82</v>
      </c>
      <c r="D3720" s="7" t="n">
        <v>7049</v>
      </c>
      <c r="E3720" s="7" t="n">
        <v>5</v>
      </c>
      <c r="F3720" s="7" t="n">
        <v>0</v>
      </c>
    </row>
    <row r="3721" spans="1:15">
      <c r="A3721" t="s">
        <v>4</v>
      </c>
      <c r="B3721" s="4" t="s">
        <v>5</v>
      </c>
      <c r="C3721" s="4" t="s">
        <v>10</v>
      </c>
    </row>
    <row r="3722" spans="1:15">
      <c r="A3722" t="n">
        <v>32880</v>
      </c>
      <c r="B3722" s="82" t="n">
        <v>54</v>
      </c>
      <c r="C3722" s="7" t="n">
        <v>82</v>
      </c>
    </row>
    <row r="3723" spans="1:15">
      <c r="A3723" t="s">
        <v>4</v>
      </c>
      <c r="B3723" s="4" t="s">
        <v>5</v>
      </c>
      <c r="C3723" s="4" t="s">
        <v>10</v>
      </c>
      <c r="D3723" s="4" t="s">
        <v>14</v>
      </c>
      <c r="E3723" s="4" t="s">
        <v>6</v>
      </c>
      <c r="F3723" s="4" t="s">
        <v>20</v>
      </c>
      <c r="G3723" s="4" t="s">
        <v>20</v>
      </c>
      <c r="H3723" s="4" t="s">
        <v>20</v>
      </c>
    </row>
    <row r="3724" spans="1:15">
      <c r="A3724" t="n">
        <v>32883</v>
      </c>
      <c r="B3724" s="43" t="n">
        <v>48</v>
      </c>
      <c r="C3724" s="7" t="n">
        <v>82</v>
      </c>
      <c r="D3724" s="7" t="n">
        <v>0</v>
      </c>
      <c r="E3724" s="7" t="s">
        <v>294</v>
      </c>
      <c r="F3724" s="7" t="n">
        <v>-1</v>
      </c>
      <c r="G3724" s="7" t="n">
        <v>1</v>
      </c>
      <c r="H3724" s="7" t="n">
        <v>0</v>
      </c>
    </row>
    <row r="3725" spans="1:15">
      <c r="A3725" t="s">
        <v>4</v>
      </c>
      <c r="B3725" s="4" t="s">
        <v>5</v>
      </c>
      <c r="C3725" s="4" t="s">
        <v>14</v>
      </c>
      <c r="D3725" s="4" t="s">
        <v>10</v>
      </c>
      <c r="E3725" s="4" t="s">
        <v>20</v>
      </c>
      <c r="F3725" s="4" t="s">
        <v>10</v>
      </c>
      <c r="G3725" s="4" t="s">
        <v>9</v>
      </c>
      <c r="H3725" s="4" t="s">
        <v>9</v>
      </c>
      <c r="I3725" s="4" t="s">
        <v>10</v>
      </c>
      <c r="J3725" s="4" t="s">
        <v>10</v>
      </c>
      <c r="K3725" s="4" t="s">
        <v>9</v>
      </c>
      <c r="L3725" s="4" t="s">
        <v>9</v>
      </c>
      <c r="M3725" s="4" t="s">
        <v>9</v>
      </c>
      <c r="N3725" s="4" t="s">
        <v>9</v>
      </c>
      <c r="O3725" s="4" t="s">
        <v>6</v>
      </c>
    </row>
    <row r="3726" spans="1:15">
      <c r="A3726" t="n">
        <v>32912</v>
      </c>
      <c r="B3726" s="26" t="n">
        <v>50</v>
      </c>
      <c r="C3726" s="7" t="n">
        <v>0</v>
      </c>
      <c r="D3726" s="7" t="n">
        <v>2000</v>
      </c>
      <c r="E3726" s="7" t="n">
        <v>0.800000011920929</v>
      </c>
      <c r="F3726" s="7" t="n">
        <v>0</v>
      </c>
      <c r="G3726" s="7" t="n">
        <v>0</v>
      </c>
      <c r="H3726" s="7" t="n">
        <v>0</v>
      </c>
      <c r="I3726" s="7" t="n">
        <v>0</v>
      </c>
      <c r="J3726" s="7" t="n">
        <v>65533</v>
      </c>
      <c r="K3726" s="7" t="n">
        <v>0</v>
      </c>
      <c r="L3726" s="7" t="n">
        <v>0</v>
      </c>
      <c r="M3726" s="7" t="n">
        <v>0</v>
      </c>
      <c r="N3726" s="7" t="n">
        <v>0</v>
      </c>
      <c r="O3726" s="7" t="s">
        <v>13</v>
      </c>
    </row>
    <row r="3727" spans="1:15">
      <c r="A3727" t="s">
        <v>4</v>
      </c>
      <c r="B3727" s="4" t="s">
        <v>5</v>
      </c>
      <c r="C3727" s="4" t="s">
        <v>14</v>
      </c>
      <c r="D3727" s="4" t="s">
        <v>10</v>
      </c>
    </row>
    <row r="3728" spans="1:15">
      <c r="A3728" t="n">
        <v>32951</v>
      </c>
      <c r="B3728" s="59" t="n">
        <v>45</v>
      </c>
      <c r="C3728" s="7" t="n">
        <v>7</v>
      </c>
      <c r="D3728" s="7" t="n">
        <v>255</v>
      </c>
    </row>
    <row r="3729" spans="1:15">
      <c r="A3729" t="s">
        <v>4</v>
      </c>
      <c r="B3729" s="4" t="s">
        <v>5</v>
      </c>
      <c r="C3729" s="4" t="s">
        <v>10</v>
      </c>
      <c r="D3729" s="4" t="s">
        <v>14</v>
      </c>
    </row>
    <row r="3730" spans="1:15">
      <c r="A3730" t="n">
        <v>32955</v>
      </c>
      <c r="B3730" s="35" t="n">
        <v>89</v>
      </c>
      <c r="C3730" s="7" t="n">
        <v>7049</v>
      </c>
      <c r="D3730" s="7" t="n">
        <v>0</v>
      </c>
    </row>
    <row r="3731" spans="1:15">
      <c r="A3731" t="s">
        <v>4</v>
      </c>
      <c r="B3731" s="4" t="s">
        <v>5</v>
      </c>
      <c r="C3731" s="4" t="s">
        <v>9</v>
      </c>
    </row>
    <row r="3732" spans="1:15">
      <c r="A3732" t="n">
        <v>32959</v>
      </c>
      <c r="B3732" s="52" t="n">
        <v>15</v>
      </c>
      <c r="C3732" s="7" t="n">
        <v>256</v>
      </c>
    </row>
    <row r="3733" spans="1:15">
      <c r="A3733" t="s">
        <v>4</v>
      </c>
      <c r="B3733" s="4" t="s">
        <v>5</v>
      </c>
      <c r="C3733" s="4" t="s">
        <v>14</v>
      </c>
      <c r="D3733" s="4" t="s">
        <v>10</v>
      </c>
      <c r="E3733" s="4" t="s">
        <v>10</v>
      </c>
      <c r="F3733" s="4" t="s">
        <v>14</v>
      </c>
    </row>
    <row r="3734" spans="1:15">
      <c r="A3734" t="n">
        <v>32964</v>
      </c>
      <c r="B3734" s="27" t="n">
        <v>25</v>
      </c>
      <c r="C3734" s="7" t="n">
        <v>1</v>
      </c>
      <c r="D3734" s="7" t="n">
        <v>60</v>
      </c>
      <c r="E3734" s="7" t="n">
        <v>640</v>
      </c>
      <c r="F3734" s="7" t="n">
        <v>1</v>
      </c>
    </row>
    <row r="3735" spans="1:15">
      <c r="A3735" t="s">
        <v>4</v>
      </c>
      <c r="B3735" s="4" t="s">
        <v>5</v>
      </c>
      <c r="C3735" s="4" t="s">
        <v>14</v>
      </c>
      <c r="D3735" s="4" t="s">
        <v>10</v>
      </c>
      <c r="E3735" s="4" t="s">
        <v>6</v>
      </c>
    </row>
    <row r="3736" spans="1:15">
      <c r="A3736" t="n">
        <v>32971</v>
      </c>
      <c r="B3736" s="33" t="n">
        <v>51</v>
      </c>
      <c r="C3736" s="7" t="n">
        <v>4</v>
      </c>
      <c r="D3736" s="7" t="n">
        <v>2</v>
      </c>
      <c r="E3736" s="7" t="s">
        <v>243</v>
      </c>
    </row>
    <row r="3737" spans="1:15">
      <c r="A3737" t="s">
        <v>4</v>
      </c>
      <c r="B3737" s="4" t="s">
        <v>5</v>
      </c>
      <c r="C3737" s="4" t="s">
        <v>10</v>
      </c>
    </row>
    <row r="3738" spans="1:15">
      <c r="A3738" t="n">
        <v>32984</v>
      </c>
      <c r="B3738" s="25" t="n">
        <v>16</v>
      </c>
      <c r="C3738" s="7" t="n">
        <v>0</v>
      </c>
    </row>
    <row r="3739" spans="1:15">
      <c r="A3739" t="s">
        <v>4</v>
      </c>
      <c r="B3739" s="4" t="s">
        <v>5</v>
      </c>
      <c r="C3739" s="4" t="s">
        <v>10</v>
      </c>
      <c r="D3739" s="4" t="s">
        <v>14</v>
      </c>
      <c r="E3739" s="4" t="s">
        <v>9</v>
      </c>
      <c r="F3739" s="4" t="s">
        <v>39</v>
      </c>
      <c r="G3739" s="4" t="s">
        <v>14</v>
      </c>
      <c r="H3739" s="4" t="s">
        <v>14</v>
      </c>
    </row>
    <row r="3740" spans="1:15">
      <c r="A3740" t="n">
        <v>32987</v>
      </c>
      <c r="B3740" s="34" t="n">
        <v>26</v>
      </c>
      <c r="C3740" s="7" t="n">
        <v>2</v>
      </c>
      <c r="D3740" s="7" t="n">
        <v>17</v>
      </c>
      <c r="E3740" s="7" t="n">
        <v>6410</v>
      </c>
      <c r="F3740" s="7" t="s">
        <v>347</v>
      </c>
      <c r="G3740" s="7" t="n">
        <v>2</v>
      </c>
      <c r="H3740" s="7" t="n">
        <v>0</v>
      </c>
    </row>
    <row r="3741" spans="1:15">
      <c r="A3741" t="s">
        <v>4</v>
      </c>
      <c r="B3741" s="4" t="s">
        <v>5</v>
      </c>
    </row>
    <row r="3742" spans="1:15">
      <c r="A3742" t="n">
        <v>33010</v>
      </c>
      <c r="B3742" s="29" t="n">
        <v>28</v>
      </c>
    </row>
    <row r="3743" spans="1:15">
      <c r="A3743" t="s">
        <v>4</v>
      </c>
      <c r="B3743" s="4" t="s">
        <v>5</v>
      </c>
      <c r="C3743" s="4" t="s">
        <v>14</v>
      </c>
      <c r="D3743" s="4" t="s">
        <v>10</v>
      </c>
      <c r="E3743" s="4" t="s">
        <v>10</v>
      </c>
      <c r="F3743" s="4" t="s">
        <v>14</v>
      </c>
    </row>
    <row r="3744" spans="1:15">
      <c r="A3744" t="n">
        <v>33011</v>
      </c>
      <c r="B3744" s="27" t="n">
        <v>25</v>
      </c>
      <c r="C3744" s="7" t="n">
        <v>1</v>
      </c>
      <c r="D3744" s="7" t="n">
        <v>65535</v>
      </c>
      <c r="E3744" s="7" t="n">
        <v>65535</v>
      </c>
      <c r="F3744" s="7" t="n">
        <v>0</v>
      </c>
    </row>
    <row r="3745" spans="1:8">
      <c r="A3745" t="s">
        <v>4</v>
      </c>
      <c r="B3745" s="4" t="s">
        <v>5</v>
      </c>
      <c r="C3745" s="4" t="s">
        <v>10</v>
      </c>
      <c r="D3745" s="4" t="s">
        <v>14</v>
      </c>
    </row>
    <row r="3746" spans="1:8">
      <c r="A3746" t="n">
        <v>33018</v>
      </c>
      <c r="B3746" s="35" t="n">
        <v>89</v>
      </c>
      <c r="C3746" s="7" t="n">
        <v>65533</v>
      </c>
      <c r="D3746" s="7" t="n">
        <v>1</v>
      </c>
    </row>
    <row r="3747" spans="1:8">
      <c r="A3747" t="s">
        <v>4</v>
      </c>
      <c r="B3747" s="4" t="s">
        <v>5</v>
      </c>
      <c r="C3747" s="4" t="s">
        <v>14</v>
      </c>
      <c r="D3747" s="4" t="s">
        <v>10</v>
      </c>
      <c r="E3747" s="4" t="s">
        <v>20</v>
      </c>
    </row>
    <row r="3748" spans="1:8">
      <c r="A3748" t="n">
        <v>33022</v>
      </c>
      <c r="B3748" s="36" t="n">
        <v>58</v>
      </c>
      <c r="C3748" s="7" t="n">
        <v>101</v>
      </c>
      <c r="D3748" s="7" t="n">
        <v>300</v>
      </c>
      <c r="E3748" s="7" t="n">
        <v>1</v>
      </c>
    </row>
    <row r="3749" spans="1:8">
      <c r="A3749" t="s">
        <v>4</v>
      </c>
      <c r="B3749" s="4" t="s">
        <v>5</v>
      </c>
      <c r="C3749" s="4" t="s">
        <v>14</v>
      </c>
      <c r="D3749" s="4" t="s">
        <v>10</v>
      </c>
    </row>
    <row r="3750" spans="1:8">
      <c r="A3750" t="n">
        <v>33030</v>
      </c>
      <c r="B3750" s="36" t="n">
        <v>58</v>
      </c>
      <c r="C3750" s="7" t="n">
        <v>254</v>
      </c>
      <c r="D3750" s="7" t="n">
        <v>0</v>
      </c>
    </row>
    <row r="3751" spans="1:8">
      <c r="A3751" t="s">
        <v>4</v>
      </c>
      <c r="B3751" s="4" t="s">
        <v>5</v>
      </c>
      <c r="C3751" s="4" t="s">
        <v>14</v>
      </c>
      <c r="D3751" s="4" t="s">
        <v>14</v>
      </c>
      <c r="E3751" s="4" t="s">
        <v>20</v>
      </c>
      <c r="F3751" s="4" t="s">
        <v>20</v>
      </c>
      <c r="G3751" s="4" t="s">
        <v>20</v>
      </c>
      <c r="H3751" s="4" t="s">
        <v>10</v>
      </c>
    </row>
    <row r="3752" spans="1:8">
      <c r="A3752" t="n">
        <v>33034</v>
      </c>
      <c r="B3752" s="59" t="n">
        <v>45</v>
      </c>
      <c r="C3752" s="7" t="n">
        <v>2</v>
      </c>
      <c r="D3752" s="7" t="n">
        <v>3</v>
      </c>
      <c r="E3752" s="7" t="n">
        <v>-5.44999980926514</v>
      </c>
      <c r="F3752" s="7" t="n">
        <v>1.79999995231628</v>
      </c>
      <c r="G3752" s="7" t="n">
        <v>-22.25</v>
      </c>
      <c r="H3752" s="7" t="n">
        <v>0</v>
      </c>
    </row>
    <row r="3753" spans="1:8">
      <c r="A3753" t="s">
        <v>4</v>
      </c>
      <c r="B3753" s="4" t="s">
        <v>5</v>
      </c>
      <c r="C3753" s="4" t="s">
        <v>14</v>
      </c>
      <c r="D3753" s="4" t="s">
        <v>14</v>
      </c>
      <c r="E3753" s="4" t="s">
        <v>20</v>
      </c>
      <c r="F3753" s="4" t="s">
        <v>20</v>
      </c>
      <c r="G3753" s="4" t="s">
        <v>20</v>
      </c>
      <c r="H3753" s="4" t="s">
        <v>10</v>
      </c>
      <c r="I3753" s="4" t="s">
        <v>14</v>
      </c>
    </row>
    <row r="3754" spans="1:8">
      <c r="A3754" t="n">
        <v>33051</v>
      </c>
      <c r="B3754" s="59" t="n">
        <v>45</v>
      </c>
      <c r="C3754" s="7" t="n">
        <v>4</v>
      </c>
      <c r="D3754" s="7" t="n">
        <v>3</v>
      </c>
      <c r="E3754" s="7" t="n">
        <v>18.0499992370605</v>
      </c>
      <c r="F3754" s="7" t="n">
        <v>329.950012207031</v>
      </c>
      <c r="G3754" s="7" t="n">
        <v>354</v>
      </c>
      <c r="H3754" s="7" t="n">
        <v>0</v>
      </c>
      <c r="I3754" s="7" t="n">
        <v>0</v>
      </c>
    </row>
    <row r="3755" spans="1:8">
      <c r="A3755" t="s">
        <v>4</v>
      </c>
      <c r="B3755" s="4" t="s">
        <v>5</v>
      </c>
      <c r="C3755" s="4" t="s">
        <v>14</v>
      </c>
      <c r="D3755" s="4" t="s">
        <v>14</v>
      </c>
      <c r="E3755" s="4" t="s">
        <v>20</v>
      </c>
      <c r="F3755" s="4" t="s">
        <v>10</v>
      </c>
    </row>
    <row r="3756" spans="1:8">
      <c r="A3756" t="n">
        <v>33069</v>
      </c>
      <c r="B3756" s="59" t="n">
        <v>45</v>
      </c>
      <c r="C3756" s="7" t="n">
        <v>5</v>
      </c>
      <c r="D3756" s="7" t="n">
        <v>3</v>
      </c>
      <c r="E3756" s="7" t="n">
        <v>1.29999995231628</v>
      </c>
      <c r="F3756" s="7" t="n">
        <v>0</v>
      </c>
    </row>
    <row r="3757" spans="1:8">
      <c r="A3757" t="s">
        <v>4</v>
      </c>
      <c r="B3757" s="4" t="s">
        <v>5</v>
      </c>
      <c r="C3757" s="4" t="s">
        <v>14</v>
      </c>
      <c r="D3757" s="4" t="s">
        <v>14</v>
      </c>
      <c r="E3757" s="4" t="s">
        <v>20</v>
      </c>
      <c r="F3757" s="4" t="s">
        <v>10</v>
      </c>
    </row>
    <row r="3758" spans="1:8">
      <c r="A3758" t="n">
        <v>33078</v>
      </c>
      <c r="B3758" s="59" t="n">
        <v>45</v>
      </c>
      <c r="C3758" s="7" t="n">
        <v>11</v>
      </c>
      <c r="D3758" s="7" t="n">
        <v>3</v>
      </c>
      <c r="E3758" s="7" t="n">
        <v>32.2999992370605</v>
      </c>
      <c r="F3758" s="7" t="n">
        <v>0</v>
      </c>
    </row>
    <row r="3759" spans="1:8">
      <c r="A3759" t="s">
        <v>4</v>
      </c>
      <c r="B3759" s="4" t="s">
        <v>5</v>
      </c>
      <c r="C3759" s="4" t="s">
        <v>14</v>
      </c>
      <c r="D3759" s="4" t="s">
        <v>10</v>
      </c>
    </row>
    <row r="3760" spans="1:8">
      <c r="A3760" t="n">
        <v>33087</v>
      </c>
      <c r="B3760" s="36" t="n">
        <v>58</v>
      </c>
      <c r="C3760" s="7" t="n">
        <v>255</v>
      </c>
      <c r="D3760" s="7" t="n">
        <v>0</v>
      </c>
    </row>
    <row r="3761" spans="1:9">
      <c r="A3761" t="s">
        <v>4</v>
      </c>
      <c r="B3761" s="4" t="s">
        <v>5</v>
      </c>
      <c r="C3761" s="4" t="s">
        <v>14</v>
      </c>
      <c r="D3761" s="16" t="s">
        <v>25</v>
      </c>
      <c r="E3761" s="4" t="s">
        <v>5</v>
      </c>
      <c r="F3761" s="4" t="s">
        <v>14</v>
      </c>
      <c r="G3761" s="4" t="s">
        <v>10</v>
      </c>
      <c r="H3761" s="16" t="s">
        <v>26</v>
      </c>
      <c r="I3761" s="4" t="s">
        <v>14</v>
      </c>
      <c r="J3761" s="4" t="s">
        <v>19</v>
      </c>
    </row>
    <row r="3762" spans="1:9">
      <c r="A3762" t="n">
        <v>33091</v>
      </c>
      <c r="B3762" s="11" t="n">
        <v>5</v>
      </c>
      <c r="C3762" s="7" t="n">
        <v>28</v>
      </c>
      <c r="D3762" s="16" t="s">
        <v>3</v>
      </c>
      <c r="E3762" s="50" t="n">
        <v>64</v>
      </c>
      <c r="F3762" s="7" t="n">
        <v>5</v>
      </c>
      <c r="G3762" s="7" t="n">
        <v>1</v>
      </c>
      <c r="H3762" s="16" t="s">
        <v>3</v>
      </c>
      <c r="I3762" s="7" t="n">
        <v>1</v>
      </c>
      <c r="J3762" s="12" t="n">
        <f t="normal" ca="1">A3776</f>
        <v>0</v>
      </c>
    </row>
    <row r="3763" spans="1:9">
      <c r="A3763" t="s">
        <v>4</v>
      </c>
      <c r="B3763" s="4" t="s">
        <v>5</v>
      </c>
      <c r="C3763" s="4" t="s">
        <v>14</v>
      </c>
      <c r="D3763" s="4" t="s">
        <v>10</v>
      </c>
      <c r="E3763" s="4" t="s">
        <v>10</v>
      </c>
      <c r="F3763" s="4" t="s">
        <v>14</v>
      </c>
    </row>
    <row r="3764" spans="1:9">
      <c r="A3764" t="n">
        <v>33102</v>
      </c>
      <c r="B3764" s="27" t="n">
        <v>25</v>
      </c>
      <c r="C3764" s="7" t="n">
        <v>1</v>
      </c>
      <c r="D3764" s="7" t="n">
        <v>60</v>
      </c>
      <c r="E3764" s="7" t="n">
        <v>640</v>
      </c>
      <c r="F3764" s="7" t="n">
        <v>1</v>
      </c>
    </row>
    <row r="3765" spans="1:9">
      <c r="A3765" t="s">
        <v>4</v>
      </c>
      <c r="B3765" s="4" t="s">
        <v>5</v>
      </c>
      <c r="C3765" s="4" t="s">
        <v>14</v>
      </c>
      <c r="D3765" s="4" t="s">
        <v>10</v>
      </c>
      <c r="E3765" s="4" t="s">
        <v>6</v>
      </c>
    </row>
    <row r="3766" spans="1:9">
      <c r="A3766" t="n">
        <v>33109</v>
      </c>
      <c r="B3766" s="33" t="n">
        <v>51</v>
      </c>
      <c r="C3766" s="7" t="n">
        <v>4</v>
      </c>
      <c r="D3766" s="7" t="n">
        <v>1</v>
      </c>
      <c r="E3766" s="7" t="s">
        <v>348</v>
      </c>
    </row>
    <row r="3767" spans="1:9">
      <c r="A3767" t="s">
        <v>4</v>
      </c>
      <c r="B3767" s="4" t="s">
        <v>5</v>
      </c>
      <c r="C3767" s="4" t="s">
        <v>10</v>
      </c>
    </row>
    <row r="3768" spans="1:9">
      <c r="A3768" t="n">
        <v>33123</v>
      </c>
      <c r="B3768" s="25" t="n">
        <v>16</v>
      </c>
      <c r="C3768" s="7" t="n">
        <v>0</v>
      </c>
    </row>
    <row r="3769" spans="1:9">
      <c r="A3769" t="s">
        <v>4</v>
      </c>
      <c r="B3769" s="4" t="s">
        <v>5</v>
      </c>
      <c r="C3769" s="4" t="s">
        <v>10</v>
      </c>
      <c r="D3769" s="4" t="s">
        <v>14</v>
      </c>
      <c r="E3769" s="4" t="s">
        <v>9</v>
      </c>
      <c r="F3769" s="4" t="s">
        <v>39</v>
      </c>
      <c r="G3769" s="4" t="s">
        <v>14</v>
      </c>
      <c r="H3769" s="4" t="s">
        <v>14</v>
      </c>
    </row>
    <row r="3770" spans="1:9">
      <c r="A3770" t="n">
        <v>33126</v>
      </c>
      <c r="B3770" s="34" t="n">
        <v>26</v>
      </c>
      <c r="C3770" s="7" t="n">
        <v>1</v>
      </c>
      <c r="D3770" s="7" t="n">
        <v>17</v>
      </c>
      <c r="E3770" s="7" t="n">
        <v>1388</v>
      </c>
      <c r="F3770" s="7" t="s">
        <v>349</v>
      </c>
      <c r="G3770" s="7" t="n">
        <v>2</v>
      </c>
      <c r="H3770" s="7" t="n">
        <v>0</v>
      </c>
    </row>
    <row r="3771" spans="1:9">
      <c r="A3771" t="s">
        <v>4</v>
      </c>
      <c r="B3771" s="4" t="s">
        <v>5</v>
      </c>
    </row>
    <row r="3772" spans="1:9">
      <c r="A3772" t="n">
        <v>33153</v>
      </c>
      <c r="B3772" s="29" t="n">
        <v>28</v>
      </c>
    </row>
    <row r="3773" spans="1:9">
      <c r="A3773" t="s">
        <v>4</v>
      </c>
      <c r="B3773" s="4" t="s">
        <v>5</v>
      </c>
      <c r="C3773" s="4" t="s">
        <v>14</v>
      </c>
      <c r="D3773" s="4" t="s">
        <v>10</v>
      </c>
      <c r="E3773" s="4" t="s">
        <v>10</v>
      </c>
      <c r="F3773" s="4" t="s">
        <v>14</v>
      </c>
    </row>
    <row r="3774" spans="1:9">
      <c r="A3774" t="n">
        <v>33154</v>
      </c>
      <c r="B3774" s="27" t="n">
        <v>25</v>
      </c>
      <c r="C3774" s="7" t="n">
        <v>1</v>
      </c>
      <c r="D3774" s="7" t="n">
        <v>65535</v>
      </c>
      <c r="E3774" s="7" t="n">
        <v>65535</v>
      </c>
      <c r="F3774" s="7" t="n">
        <v>0</v>
      </c>
    </row>
    <row r="3775" spans="1:9">
      <c r="A3775" t="s">
        <v>4</v>
      </c>
      <c r="B3775" s="4" t="s">
        <v>5</v>
      </c>
      <c r="C3775" s="4" t="s">
        <v>14</v>
      </c>
      <c r="D3775" s="16" t="s">
        <v>25</v>
      </c>
      <c r="E3775" s="4" t="s">
        <v>5</v>
      </c>
      <c r="F3775" s="4" t="s">
        <v>14</v>
      </c>
      <c r="G3775" s="4" t="s">
        <v>10</v>
      </c>
      <c r="H3775" s="16" t="s">
        <v>26</v>
      </c>
      <c r="I3775" s="4" t="s">
        <v>14</v>
      </c>
      <c r="J3775" s="4" t="s">
        <v>19</v>
      </c>
    </row>
    <row r="3776" spans="1:9">
      <c r="A3776" t="n">
        <v>33161</v>
      </c>
      <c r="B3776" s="11" t="n">
        <v>5</v>
      </c>
      <c r="C3776" s="7" t="n">
        <v>28</v>
      </c>
      <c r="D3776" s="16" t="s">
        <v>3</v>
      </c>
      <c r="E3776" s="50" t="n">
        <v>64</v>
      </c>
      <c r="F3776" s="7" t="n">
        <v>5</v>
      </c>
      <c r="G3776" s="7" t="n">
        <v>4</v>
      </c>
      <c r="H3776" s="16" t="s">
        <v>3</v>
      </c>
      <c r="I3776" s="7" t="n">
        <v>1</v>
      </c>
      <c r="J3776" s="12" t="n">
        <f t="normal" ca="1">A3790</f>
        <v>0</v>
      </c>
    </row>
    <row r="3777" spans="1:10">
      <c r="A3777" t="s">
        <v>4</v>
      </c>
      <c r="B3777" s="4" t="s">
        <v>5</v>
      </c>
      <c r="C3777" s="4" t="s">
        <v>14</v>
      </c>
      <c r="D3777" s="4" t="s">
        <v>10</v>
      </c>
      <c r="E3777" s="4" t="s">
        <v>10</v>
      </c>
      <c r="F3777" s="4" t="s">
        <v>14</v>
      </c>
    </row>
    <row r="3778" spans="1:10">
      <c r="A3778" t="n">
        <v>33172</v>
      </c>
      <c r="B3778" s="27" t="n">
        <v>25</v>
      </c>
      <c r="C3778" s="7" t="n">
        <v>1</v>
      </c>
      <c r="D3778" s="7" t="n">
        <v>60</v>
      </c>
      <c r="E3778" s="7" t="n">
        <v>640</v>
      </c>
      <c r="F3778" s="7" t="n">
        <v>1</v>
      </c>
    </row>
    <row r="3779" spans="1:10">
      <c r="A3779" t="s">
        <v>4</v>
      </c>
      <c r="B3779" s="4" t="s">
        <v>5</v>
      </c>
      <c r="C3779" s="4" t="s">
        <v>14</v>
      </c>
      <c r="D3779" s="4" t="s">
        <v>10</v>
      </c>
      <c r="E3779" s="4" t="s">
        <v>6</v>
      </c>
    </row>
    <row r="3780" spans="1:10">
      <c r="A3780" t="n">
        <v>33179</v>
      </c>
      <c r="B3780" s="33" t="n">
        <v>51</v>
      </c>
      <c r="C3780" s="7" t="n">
        <v>4</v>
      </c>
      <c r="D3780" s="7" t="n">
        <v>4</v>
      </c>
      <c r="E3780" s="7" t="s">
        <v>348</v>
      </c>
    </row>
    <row r="3781" spans="1:10">
      <c r="A3781" t="s">
        <v>4</v>
      </c>
      <c r="B3781" s="4" t="s">
        <v>5</v>
      </c>
      <c r="C3781" s="4" t="s">
        <v>10</v>
      </c>
    </row>
    <row r="3782" spans="1:10">
      <c r="A3782" t="n">
        <v>33193</v>
      </c>
      <c r="B3782" s="25" t="n">
        <v>16</v>
      </c>
      <c r="C3782" s="7" t="n">
        <v>0</v>
      </c>
    </row>
    <row r="3783" spans="1:10">
      <c r="A3783" t="s">
        <v>4</v>
      </c>
      <c r="B3783" s="4" t="s">
        <v>5</v>
      </c>
      <c r="C3783" s="4" t="s">
        <v>10</v>
      </c>
      <c r="D3783" s="4" t="s">
        <v>14</v>
      </c>
      <c r="E3783" s="4" t="s">
        <v>9</v>
      </c>
      <c r="F3783" s="4" t="s">
        <v>39</v>
      </c>
      <c r="G3783" s="4" t="s">
        <v>14</v>
      </c>
      <c r="H3783" s="4" t="s">
        <v>14</v>
      </c>
    </row>
    <row r="3784" spans="1:10">
      <c r="A3784" t="n">
        <v>33196</v>
      </c>
      <c r="B3784" s="34" t="n">
        <v>26</v>
      </c>
      <c r="C3784" s="7" t="n">
        <v>4</v>
      </c>
      <c r="D3784" s="7" t="n">
        <v>17</v>
      </c>
      <c r="E3784" s="7" t="n">
        <v>7398</v>
      </c>
      <c r="F3784" s="7" t="s">
        <v>349</v>
      </c>
      <c r="G3784" s="7" t="n">
        <v>2</v>
      </c>
      <c r="H3784" s="7" t="n">
        <v>0</v>
      </c>
    </row>
    <row r="3785" spans="1:10">
      <c r="A3785" t="s">
        <v>4</v>
      </c>
      <c r="B3785" s="4" t="s">
        <v>5</v>
      </c>
    </row>
    <row r="3786" spans="1:10">
      <c r="A3786" t="n">
        <v>33223</v>
      </c>
      <c r="B3786" s="29" t="n">
        <v>28</v>
      </c>
    </row>
    <row r="3787" spans="1:10">
      <c r="A3787" t="s">
        <v>4</v>
      </c>
      <c r="B3787" s="4" t="s">
        <v>5</v>
      </c>
      <c r="C3787" s="4" t="s">
        <v>14</v>
      </c>
      <c r="D3787" s="4" t="s">
        <v>10</v>
      </c>
      <c r="E3787" s="4" t="s">
        <v>10</v>
      </c>
      <c r="F3787" s="4" t="s">
        <v>14</v>
      </c>
    </row>
    <row r="3788" spans="1:10">
      <c r="A3788" t="n">
        <v>33224</v>
      </c>
      <c r="B3788" s="27" t="n">
        <v>25</v>
      </c>
      <c r="C3788" s="7" t="n">
        <v>1</v>
      </c>
      <c r="D3788" s="7" t="n">
        <v>65535</v>
      </c>
      <c r="E3788" s="7" t="n">
        <v>65535</v>
      </c>
      <c r="F3788" s="7" t="n">
        <v>0</v>
      </c>
    </row>
    <row r="3789" spans="1:10">
      <c r="A3789" t="s">
        <v>4</v>
      </c>
      <c r="B3789" s="4" t="s">
        <v>5</v>
      </c>
      <c r="C3789" s="4" t="s">
        <v>10</v>
      </c>
    </row>
    <row r="3790" spans="1:10">
      <c r="A3790" t="n">
        <v>33231</v>
      </c>
      <c r="B3790" s="25" t="n">
        <v>16</v>
      </c>
      <c r="C3790" s="7" t="n">
        <v>500</v>
      </c>
    </row>
    <row r="3791" spans="1:10">
      <c r="A3791" t="s">
        <v>4</v>
      </c>
      <c r="B3791" s="4" t="s">
        <v>5</v>
      </c>
      <c r="C3791" s="4" t="s">
        <v>14</v>
      </c>
      <c r="D3791" s="4" t="s">
        <v>10</v>
      </c>
      <c r="E3791" s="4" t="s">
        <v>10</v>
      </c>
      <c r="F3791" s="4" t="s">
        <v>14</v>
      </c>
    </row>
    <row r="3792" spans="1:10">
      <c r="A3792" t="n">
        <v>33234</v>
      </c>
      <c r="B3792" s="27" t="n">
        <v>25</v>
      </c>
      <c r="C3792" s="7" t="n">
        <v>1</v>
      </c>
      <c r="D3792" s="7" t="n">
        <v>260</v>
      </c>
      <c r="E3792" s="7" t="n">
        <v>640</v>
      </c>
      <c r="F3792" s="7" t="n">
        <v>1</v>
      </c>
    </row>
    <row r="3793" spans="1:8">
      <c r="A3793" t="s">
        <v>4</v>
      </c>
      <c r="B3793" s="4" t="s">
        <v>5</v>
      </c>
      <c r="C3793" s="4" t="s">
        <v>14</v>
      </c>
      <c r="D3793" s="4" t="s">
        <v>20</v>
      </c>
      <c r="E3793" s="4" t="s">
        <v>20</v>
      </c>
      <c r="F3793" s="4" t="s">
        <v>20</v>
      </c>
    </row>
    <row r="3794" spans="1:8">
      <c r="A3794" t="n">
        <v>33241</v>
      </c>
      <c r="B3794" s="59" t="n">
        <v>45</v>
      </c>
      <c r="C3794" s="7" t="n">
        <v>9</v>
      </c>
      <c r="D3794" s="7" t="n">
        <v>0.0199999995529652</v>
      </c>
      <c r="E3794" s="7" t="n">
        <v>0.0199999995529652</v>
      </c>
      <c r="F3794" s="7" t="n">
        <v>0.5</v>
      </c>
    </row>
    <row r="3795" spans="1:8">
      <c r="A3795" t="s">
        <v>4</v>
      </c>
      <c r="B3795" s="4" t="s">
        <v>5</v>
      </c>
      <c r="C3795" s="4" t="s">
        <v>14</v>
      </c>
      <c r="D3795" s="4" t="s">
        <v>10</v>
      </c>
      <c r="E3795" s="4" t="s">
        <v>6</v>
      </c>
    </row>
    <row r="3796" spans="1:8">
      <c r="A3796" t="n">
        <v>33255</v>
      </c>
      <c r="B3796" s="33" t="n">
        <v>51</v>
      </c>
      <c r="C3796" s="7" t="n">
        <v>4</v>
      </c>
      <c r="D3796" s="7" t="n">
        <v>0</v>
      </c>
      <c r="E3796" s="7" t="s">
        <v>348</v>
      </c>
    </row>
    <row r="3797" spans="1:8">
      <c r="A3797" t="s">
        <v>4</v>
      </c>
      <c r="B3797" s="4" t="s">
        <v>5</v>
      </c>
      <c r="C3797" s="4" t="s">
        <v>10</v>
      </c>
    </row>
    <row r="3798" spans="1:8">
      <c r="A3798" t="n">
        <v>33269</v>
      </c>
      <c r="B3798" s="25" t="n">
        <v>16</v>
      </c>
      <c r="C3798" s="7" t="n">
        <v>0</v>
      </c>
    </row>
    <row r="3799" spans="1:8">
      <c r="A3799" t="s">
        <v>4</v>
      </c>
      <c r="B3799" s="4" t="s">
        <v>5</v>
      </c>
      <c r="C3799" s="4" t="s">
        <v>10</v>
      </c>
      <c r="D3799" s="4" t="s">
        <v>14</v>
      </c>
      <c r="E3799" s="4" t="s">
        <v>9</v>
      </c>
      <c r="F3799" s="4" t="s">
        <v>39</v>
      </c>
      <c r="G3799" s="4" t="s">
        <v>14</v>
      </c>
      <c r="H3799" s="4" t="s">
        <v>14</v>
      </c>
    </row>
    <row r="3800" spans="1:8">
      <c r="A3800" t="n">
        <v>33272</v>
      </c>
      <c r="B3800" s="34" t="n">
        <v>26</v>
      </c>
      <c r="C3800" s="7" t="n">
        <v>0</v>
      </c>
      <c r="D3800" s="7" t="n">
        <v>17</v>
      </c>
      <c r="E3800" s="7" t="n">
        <v>52859</v>
      </c>
      <c r="F3800" s="7" t="s">
        <v>350</v>
      </c>
      <c r="G3800" s="7" t="n">
        <v>2</v>
      </c>
      <c r="H3800" s="7" t="n">
        <v>0</v>
      </c>
    </row>
    <row r="3801" spans="1:8">
      <c r="A3801" t="s">
        <v>4</v>
      </c>
      <c r="B3801" s="4" t="s">
        <v>5</v>
      </c>
    </row>
    <row r="3802" spans="1:8">
      <c r="A3802" t="n">
        <v>33313</v>
      </c>
      <c r="B3802" s="29" t="n">
        <v>28</v>
      </c>
    </row>
    <row r="3803" spans="1:8">
      <c r="A3803" t="s">
        <v>4</v>
      </c>
      <c r="B3803" s="4" t="s">
        <v>5</v>
      </c>
      <c r="C3803" s="4" t="s">
        <v>14</v>
      </c>
      <c r="D3803" s="4" t="s">
        <v>10</v>
      </c>
      <c r="E3803" s="4" t="s">
        <v>10</v>
      </c>
      <c r="F3803" s="4" t="s">
        <v>14</v>
      </c>
    </row>
    <row r="3804" spans="1:8">
      <c r="A3804" t="n">
        <v>33314</v>
      </c>
      <c r="B3804" s="27" t="n">
        <v>25</v>
      </c>
      <c r="C3804" s="7" t="n">
        <v>1</v>
      </c>
      <c r="D3804" s="7" t="n">
        <v>65535</v>
      </c>
      <c r="E3804" s="7" t="n">
        <v>65535</v>
      </c>
      <c r="F3804" s="7" t="n">
        <v>0</v>
      </c>
    </row>
    <row r="3805" spans="1:8">
      <c r="A3805" t="s">
        <v>4</v>
      </c>
      <c r="B3805" s="4" t="s">
        <v>5</v>
      </c>
      <c r="C3805" s="4" t="s">
        <v>14</v>
      </c>
      <c r="D3805" s="4" t="s">
        <v>14</v>
      </c>
      <c r="E3805" s="4" t="s">
        <v>20</v>
      </c>
      <c r="F3805" s="4" t="s">
        <v>20</v>
      </c>
      <c r="G3805" s="4" t="s">
        <v>20</v>
      </c>
      <c r="H3805" s="4" t="s">
        <v>10</v>
      </c>
    </row>
    <row r="3806" spans="1:8">
      <c r="A3806" t="n">
        <v>33321</v>
      </c>
      <c r="B3806" s="59" t="n">
        <v>45</v>
      </c>
      <c r="C3806" s="7" t="n">
        <v>2</v>
      </c>
      <c r="D3806" s="7" t="n">
        <v>3</v>
      </c>
      <c r="E3806" s="7" t="n">
        <v>-5.75</v>
      </c>
      <c r="F3806" s="7" t="n">
        <v>2.40000009536743</v>
      </c>
      <c r="G3806" s="7" t="n">
        <v>-22.25</v>
      </c>
      <c r="H3806" s="7" t="n">
        <v>3000</v>
      </c>
    </row>
    <row r="3807" spans="1:8">
      <c r="A3807" t="s">
        <v>4</v>
      </c>
      <c r="B3807" s="4" t="s">
        <v>5</v>
      </c>
      <c r="C3807" s="4" t="s">
        <v>14</v>
      </c>
      <c r="D3807" s="4" t="s">
        <v>14</v>
      </c>
      <c r="E3807" s="4" t="s">
        <v>20</v>
      </c>
      <c r="F3807" s="4" t="s">
        <v>20</v>
      </c>
      <c r="G3807" s="4" t="s">
        <v>20</v>
      </c>
      <c r="H3807" s="4" t="s">
        <v>10</v>
      </c>
      <c r="I3807" s="4" t="s">
        <v>14</v>
      </c>
    </row>
    <row r="3808" spans="1:8">
      <c r="A3808" t="n">
        <v>33338</v>
      </c>
      <c r="B3808" s="59" t="n">
        <v>45</v>
      </c>
      <c r="C3808" s="7" t="n">
        <v>4</v>
      </c>
      <c r="D3808" s="7" t="n">
        <v>3</v>
      </c>
      <c r="E3808" s="7" t="n">
        <v>8.35000038146973</v>
      </c>
      <c r="F3808" s="7" t="n">
        <v>292.549987792969</v>
      </c>
      <c r="G3808" s="7" t="n">
        <v>354</v>
      </c>
      <c r="H3808" s="7" t="n">
        <v>3000</v>
      </c>
      <c r="I3808" s="7" t="n">
        <v>0</v>
      </c>
    </row>
    <row r="3809" spans="1:9">
      <c r="A3809" t="s">
        <v>4</v>
      </c>
      <c r="B3809" s="4" t="s">
        <v>5</v>
      </c>
      <c r="C3809" s="4" t="s">
        <v>14</v>
      </c>
      <c r="D3809" s="4" t="s">
        <v>14</v>
      </c>
      <c r="E3809" s="4" t="s">
        <v>20</v>
      </c>
      <c r="F3809" s="4" t="s">
        <v>10</v>
      </c>
    </row>
    <row r="3810" spans="1:9">
      <c r="A3810" t="n">
        <v>33356</v>
      </c>
      <c r="B3810" s="59" t="n">
        <v>45</v>
      </c>
      <c r="C3810" s="7" t="n">
        <v>5</v>
      </c>
      <c r="D3810" s="7" t="n">
        <v>3</v>
      </c>
      <c r="E3810" s="7" t="n">
        <v>2.09999990463257</v>
      </c>
      <c r="F3810" s="7" t="n">
        <v>3000</v>
      </c>
    </row>
    <row r="3811" spans="1:9">
      <c r="A3811" t="s">
        <v>4</v>
      </c>
      <c r="B3811" s="4" t="s">
        <v>5</v>
      </c>
      <c r="C3811" s="4" t="s">
        <v>14</v>
      </c>
      <c r="D3811" s="4" t="s">
        <v>10</v>
      </c>
      <c r="E3811" s="4" t="s">
        <v>6</v>
      </c>
      <c r="F3811" s="4" t="s">
        <v>6</v>
      </c>
      <c r="G3811" s="4" t="s">
        <v>6</v>
      </c>
      <c r="H3811" s="4" t="s">
        <v>6</v>
      </c>
    </row>
    <row r="3812" spans="1:9">
      <c r="A3812" t="n">
        <v>33365</v>
      </c>
      <c r="B3812" s="33" t="n">
        <v>51</v>
      </c>
      <c r="C3812" s="7" t="n">
        <v>3</v>
      </c>
      <c r="D3812" s="7" t="n">
        <v>82</v>
      </c>
      <c r="E3812" s="7" t="s">
        <v>56</v>
      </c>
      <c r="F3812" s="7" t="s">
        <v>56</v>
      </c>
      <c r="G3812" s="7" t="s">
        <v>55</v>
      </c>
      <c r="H3812" s="7" t="s">
        <v>56</v>
      </c>
    </row>
    <row r="3813" spans="1:9">
      <c r="A3813" t="s">
        <v>4</v>
      </c>
      <c r="B3813" s="4" t="s">
        <v>5</v>
      </c>
      <c r="C3813" s="4" t="s">
        <v>10</v>
      </c>
      <c r="D3813" s="4" t="s">
        <v>10</v>
      </c>
      <c r="E3813" s="4" t="s">
        <v>10</v>
      </c>
    </row>
    <row r="3814" spans="1:9">
      <c r="A3814" t="n">
        <v>33378</v>
      </c>
      <c r="B3814" s="46" t="n">
        <v>61</v>
      </c>
      <c r="C3814" s="7" t="n">
        <v>82</v>
      </c>
      <c r="D3814" s="7" t="n">
        <v>0</v>
      </c>
      <c r="E3814" s="7" t="n">
        <v>1000</v>
      </c>
    </row>
    <row r="3815" spans="1:9">
      <c r="A3815" t="s">
        <v>4</v>
      </c>
      <c r="B3815" s="4" t="s">
        <v>5</v>
      </c>
      <c r="C3815" s="4" t="s">
        <v>10</v>
      </c>
    </row>
    <row r="3816" spans="1:9">
      <c r="A3816" t="n">
        <v>33385</v>
      </c>
      <c r="B3816" s="25" t="n">
        <v>16</v>
      </c>
      <c r="C3816" s="7" t="n">
        <v>300</v>
      </c>
    </row>
    <row r="3817" spans="1:9">
      <c r="A3817" t="s">
        <v>4</v>
      </c>
      <c r="B3817" s="4" t="s">
        <v>5</v>
      </c>
      <c r="C3817" s="4" t="s">
        <v>10</v>
      </c>
      <c r="D3817" s="4" t="s">
        <v>14</v>
      </c>
      <c r="E3817" s="4" t="s">
        <v>6</v>
      </c>
      <c r="F3817" s="4" t="s">
        <v>20</v>
      </c>
      <c r="G3817" s="4" t="s">
        <v>20</v>
      </c>
      <c r="H3817" s="4" t="s">
        <v>20</v>
      </c>
    </row>
    <row r="3818" spans="1:9">
      <c r="A3818" t="n">
        <v>33388</v>
      </c>
      <c r="B3818" s="43" t="n">
        <v>48</v>
      </c>
      <c r="C3818" s="7" t="n">
        <v>82</v>
      </c>
      <c r="D3818" s="7" t="n">
        <v>0</v>
      </c>
      <c r="E3818" s="7" t="s">
        <v>294</v>
      </c>
      <c r="F3818" s="7" t="n">
        <v>-1</v>
      </c>
      <c r="G3818" s="7" t="n">
        <v>1</v>
      </c>
      <c r="H3818" s="7" t="n">
        <v>2.80259692864963e-45</v>
      </c>
    </row>
    <row r="3819" spans="1:9">
      <c r="A3819" t="s">
        <v>4</v>
      </c>
      <c r="B3819" s="4" t="s">
        <v>5</v>
      </c>
      <c r="C3819" s="4" t="s">
        <v>14</v>
      </c>
      <c r="D3819" s="4" t="s">
        <v>10</v>
      </c>
      <c r="E3819" s="4" t="s">
        <v>20</v>
      </c>
      <c r="F3819" s="4" t="s">
        <v>10</v>
      </c>
      <c r="G3819" s="4" t="s">
        <v>9</v>
      </c>
      <c r="H3819" s="4" t="s">
        <v>9</v>
      </c>
      <c r="I3819" s="4" t="s">
        <v>10</v>
      </c>
      <c r="J3819" s="4" t="s">
        <v>10</v>
      </c>
      <c r="K3819" s="4" t="s">
        <v>9</v>
      </c>
      <c r="L3819" s="4" t="s">
        <v>9</v>
      </c>
      <c r="M3819" s="4" t="s">
        <v>9</v>
      </c>
      <c r="N3819" s="4" t="s">
        <v>9</v>
      </c>
      <c r="O3819" s="4" t="s">
        <v>6</v>
      </c>
    </row>
    <row r="3820" spans="1:9">
      <c r="A3820" t="n">
        <v>33417</v>
      </c>
      <c r="B3820" s="26" t="n">
        <v>50</v>
      </c>
      <c r="C3820" s="7" t="n">
        <v>0</v>
      </c>
      <c r="D3820" s="7" t="n">
        <v>2000</v>
      </c>
      <c r="E3820" s="7" t="n">
        <v>0.800000011920929</v>
      </c>
      <c r="F3820" s="7" t="n">
        <v>0</v>
      </c>
      <c r="G3820" s="7" t="n">
        <v>0</v>
      </c>
      <c r="H3820" s="7" t="n">
        <v>0</v>
      </c>
      <c r="I3820" s="7" t="n">
        <v>0</v>
      </c>
      <c r="J3820" s="7" t="n">
        <v>65533</v>
      </c>
      <c r="K3820" s="7" t="n">
        <v>0</v>
      </c>
      <c r="L3820" s="7" t="n">
        <v>0</v>
      </c>
      <c r="M3820" s="7" t="n">
        <v>0</v>
      </c>
      <c r="N3820" s="7" t="n">
        <v>0</v>
      </c>
      <c r="O3820" s="7" t="s">
        <v>13</v>
      </c>
    </row>
    <row r="3821" spans="1:9">
      <c r="A3821" t="s">
        <v>4</v>
      </c>
      <c r="B3821" s="4" t="s">
        <v>5</v>
      </c>
      <c r="C3821" s="4" t="s">
        <v>10</v>
      </c>
    </row>
    <row r="3822" spans="1:9">
      <c r="A3822" t="n">
        <v>33456</v>
      </c>
      <c r="B3822" s="25" t="n">
        <v>16</v>
      </c>
      <c r="C3822" s="7" t="n">
        <v>1500</v>
      </c>
    </row>
    <row r="3823" spans="1:9">
      <c r="A3823" t="s">
        <v>4</v>
      </c>
      <c r="B3823" s="4" t="s">
        <v>5</v>
      </c>
      <c r="C3823" s="4" t="s">
        <v>10</v>
      </c>
      <c r="D3823" s="4" t="s">
        <v>10</v>
      </c>
      <c r="E3823" s="4" t="s">
        <v>20</v>
      </c>
      <c r="F3823" s="4" t="s">
        <v>14</v>
      </c>
    </row>
    <row r="3824" spans="1:9">
      <c r="A3824" t="n">
        <v>33459</v>
      </c>
      <c r="B3824" s="80" t="n">
        <v>53</v>
      </c>
      <c r="C3824" s="7" t="n">
        <v>82</v>
      </c>
      <c r="D3824" s="7" t="n">
        <v>0</v>
      </c>
      <c r="E3824" s="7" t="n">
        <v>5</v>
      </c>
      <c r="F3824" s="7" t="n">
        <v>0</v>
      </c>
    </row>
    <row r="3825" spans="1:15">
      <c r="A3825" t="s">
        <v>4</v>
      </c>
      <c r="B3825" s="4" t="s">
        <v>5</v>
      </c>
      <c r="C3825" s="4" t="s">
        <v>10</v>
      </c>
    </row>
    <row r="3826" spans="1:15">
      <c r="A3826" t="n">
        <v>33469</v>
      </c>
      <c r="B3826" s="82" t="n">
        <v>54</v>
      </c>
      <c r="C3826" s="7" t="n">
        <v>82</v>
      </c>
    </row>
    <row r="3827" spans="1:15">
      <c r="A3827" t="s">
        <v>4</v>
      </c>
      <c r="B3827" s="4" t="s">
        <v>5</v>
      </c>
      <c r="C3827" s="4" t="s">
        <v>14</v>
      </c>
      <c r="D3827" s="4" t="s">
        <v>10</v>
      </c>
    </row>
    <row r="3828" spans="1:15">
      <c r="A3828" t="n">
        <v>33472</v>
      </c>
      <c r="B3828" s="59" t="n">
        <v>45</v>
      </c>
      <c r="C3828" s="7" t="n">
        <v>7</v>
      </c>
      <c r="D3828" s="7" t="n">
        <v>255</v>
      </c>
    </row>
    <row r="3829" spans="1:15">
      <c r="A3829" t="s">
        <v>4</v>
      </c>
      <c r="B3829" s="4" t="s">
        <v>5</v>
      </c>
      <c r="C3829" s="4" t="s">
        <v>6</v>
      </c>
      <c r="D3829" s="4" t="s">
        <v>10</v>
      </c>
    </row>
    <row r="3830" spans="1:15">
      <c r="A3830" t="n">
        <v>33476</v>
      </c>
      <c r="B3830" s="62" t="n">
        <v>29</v>
      </c>
      <c r="C3830" s="7" t="s">
        <v>337</v>
      </c>
      <c r="D3830" s="7" t="n">
        <v>65533</v>
      </c>
    </row>
    <row r="3831" spans="1:15">
      <c r="A3831" t="s">
        <v>4</v>
      </c>
      <c r="B3831" s="4" t="s">
        <v>5</v>
      </c>
      <c r="C3831" s="4" t="s">
        <v>14</v>
      </c>
      <c r="D3831" s="4" t="s">
        <v>10</v>
      </c>
      <c r="E3831" s="4" t="s">
        <v>6</v>
      </c>
    </row>
    <row r="3832" spans="1:15">
      <c r="A3832" t="n">
        <v>33500</v>
      </c>
      <c r="B3832" s="33" t="n">
        <v>51</v>
      </c>
      <c r="C3832" s="7" t="n">
        <v>4</v>
      </c>
      <c r="D3832" s="7" t="n">
        <v>82</v>
      </c>
      <c r="E3832" s="7" t="s">
        <v>351</v>
      </c>
    </row>
    <row r="3833" spans="1:15">
      <c r="A3833" t="s">
        <v>4</v>
      </c>
      <c r="B3833" s="4" t="s">
        <v>5</v>
      </c>
      <c r="C3833" s="4" t="s">
        <v>10</v>
      </c>
    </row>
    <row r="3834" spans="1:15">
      <c r="A3834" t="n">
        <v>33513</v>
      </c>
      <c r="B3834" s="25" t="n">
        <v>16</v>
      </c>
      <c r="C3834" s="7" t="n">
        <v>0</v>
      </c>
    </row>
    <row r="3835" spans="1:15">
      <c r="A3835" t="s">
        <v>4</v>
      </c>
      <c r="B3835" s="4" t="s">
        <v>5</v>
      </c>
      <c r="C3835" s="4" t="s">
        <v>10</v>
      </c>
      <c r="D3835" s="4" t="s">
        <v>14</v>
      </c>
      <c r="E3835" s="4" t="s">
        <v>9</v>
      </c>
      <c r="F3835" s="4" t="s">
        <v>39</v>
      </c>
      <c r="G3835" s="4" t="s">
        <v>14</v>
      </c>
      <c r="H3835" s="4" t="s">
        <v>14</v>
      </c>
    </row>
    <row r="3836" spans="1:15">
      <c r="A3836" t="n">
        <v>33516</v>
      </c>
      <c r="B3836" s="34" t="n">
        <v>26</v>
      </c>
      <c r="C3836" s="7" t="n">
        <v>82</v>
      </c>
      <c r="D3836" s="7" t="n">
        <v>17</v>
      </c>
      <c r="E3836" s="7" t="n">
        <v>24303</v>
      </c>
      <c r="F3836" s="7" t="s">
        <v>352</v>
      </c>
      <c r="G3836" s="7" t="n">
        <v>2</v>
      </c>
      <c r="H3836" s="7" t="n">
        <v>0</v>
      </c>
    </row>
    <row r="3837" spans="1:15">
      <c r="A3837" t="s">
        <v>4</v>
      </c>
      <c r="B3837" s="4" t="s">
        <v>5</v>
      </c>
    </row>
    <row r="3838" spans="1:15">
      <c r="A3838" t="n">
        <v>33562</v>
      </c>
      <c r="B3838" s="29" t="n">
        <v>28</v>
      </c>
    </row>
    <row r="3839" spans="1:15">
      <c r="A3839" t="s">
        <v>4</v>
      </c>
      <c r="B3839" s="4" t="s">
        <v>5</v>
      </c>
      <c r="C3839" s="4" t="s">
        <v>6</v>
      </c>
      <c r="D3839" s="4" t="s">
        <v>10</v>
      </c>
    </row>
    <row r="3840" spans="1:15">
      <c r="A3840" t="n">
        <v>33563</v>
      </c>
      <c r="B3840" s="62" t="n">
        <v>29</v>
      </c>
      <c r="C3840" s="7" t="s">
        <v>13</v>
      </c>
      <c r="D3840" s="7" t="n">
        <v>65533</v>
      </c>
    </row>
    <row r="3841" spans="1:8">
      <c r="A3841" t="s">
        <v>4</v>
      </c>
      <c r="B3841" s="4" t="s">
        <v>5</v>
      </c>
      <c r="C3841" s="4" t="s">
        <v>10</v>
      </c>
      <c r="D3841" s="4" t="s">
        <v>14</v>
      </c>
    </row>
    <row r="3842" spans="1:8">
      <c r="A3842" t="n">
        <v>33567</v>
      </c>
      <c r="B3842" s="35" t="n">
        <v>89</v>
      </c>
      <c r="C3842" s="7" t="n">
        <v>65533</v>
      </c>
      <c r="D3842" s="7" t="n">
        <v>1</v>
      </c>
    </row>
    <row r="3843" spans="1:8">
      <c r="A3843" t="s">
        <v>4</v>
      </c>
      <c r="B3843" s="4" t="s">
        <v>5</v>
      </c>
      <c r="C3843" s="4" t="s">
        <v>14</v>
      </c>
      <c r="D3843" s="4" t="s">
        <v>10</v>
      </c>
      <c r="E3843" s="4" t="s">
        <v>20</v>
      </c>
    </row>
    <row r="3844" spans="1:8">
      <c r="A3844" t="n">
        <v>33571</v>
      </c>
      <c r="B3844" s="36" t="n">
        <v>58</v>
      </c>
      <c r="C3844" s="7" t="n">
        <v>101</v>
      </c>
      <c r="D3844" s="7" t="n">
        <v>300</v>
      </c>
      <c r="E3844" s="7" t="n">
        <v>1</v>
      </c>
    </row>
    <row r="3845" spans="1:8">
      <c r="A3845" t="s">
        <v>4</v>
      </c>
      <c r="B3845" s="4" t="s">
        <v>5</v>
      </c>
      <c r="C3845" s="4" t="s">
        <v>14</v>
      </c>
      <c r="D3845" s="4" t="s">
        <v>10</v>
      </c>
    </row>
    <row r="3846" spans="1:8">
      <c r="A3846" t="n">
        <v>33579</v>
      </c>
      <c r="B3846" s="36" t="n">
        <v>58</v>
      </c>
      <c r="C3846" s="7" t="n">
        <v>254</v>
      </c>
      <c r="D3846" s="7" t="n">
        <v>0</v>
      </c>
    </row>
    <row r="3847" spans="1:8">
      <c r="A3847" t="s">
        <v>4</v>
      </c>
      <c r="B3847" s="4" t="s">
        <v>5</v>
      </c>
      <c r="C3847" s="4" t="s">
        <v>14</v>
      </c>
      <c r="D3847" s="4" t="s">
        <v>14</v>
      </c>
      <c r="E3847" s="4" t="s">
        <v>20</v>
      </c>
      <c r="F3847" s="4" t="s">
        <v>20</v>
      </c>
      <c r="G3847" s="4" t="s">
        <v>20</v>
      </c>
      <c r="H3847" s="4" t="s">
        <v>10</v>
      </c>
    </row>
    <row r="3848" spans="1:8">
      <c r="A3848" t="n">
        <v>33583</v>
      </c>
      <c r="B3848" s="59" t="n">
        <v>45</v>
      </c>
      <c r="C3848" s="7" t="n">
        <v>2</v>
      </c>
      <c r="D3848" s="7" t="n">
        <v>3</v>
      </c>
      <c r="E3848" s="7" t="n">
        <v>-5.80000019073486</v>
      </c>
      <c r="F3848" s="7" t="n">
        <v>2.10999989509583</v>
      </c>
      <c r="G3848" s="7" t="n">
        <v>-22.3099994659424</v>
      </c>
      <c r="H3848" s="7" t="n">
        <v>0</v>
      </c>
    </row>
    <row r="3849" spans="1:8">
      <c r="A3849" t="s">
        <v>4</v>
      </c>
      <c r="B3849" s="4" t="s">
        <v>5</v>
      </c>
      <c r="C3849" s="4" t="s">
        <v>14</v>
      </c>
      <c r="D3849" s="4" t="s">
        <v>14</v>
      </c>
      <c r="E3849" s="4" t="s">
        <v>20</v>
      </c>
      <c r="F3849" s="4" t="s">
        <v>20</v>
      </c>
      <c r="G3849" s="4" t="s">
        <v>20</v>
      </c>
      <c r="H3849" s="4" t="s">
        <v>10</v>
      </c>
      <c r="I3849" s="4" t="s">
        <v>14</v>
      </c>
    </row>
    <row r="3850" spans="1:8">
      <c r="A3850" t="n">
        <v>33600</v>
      </c>
      <c r="B3850" s="59" t="n">
        <v>45</v>
      </c>
      <c r="C3850" s="7" t="n">
        <v>4</v>
      </c>
      <c r="D3850" s="7" t="n">
        <v>3</v>
      </c>
      <c r="E3850" s="7" t="n">
        <v>4.73000001907349</v>
      </c>
      <c r="F3850" s="7" t="n">
        <v>238.050003051758</v>
      </c>
      <c r="G3850" s="7" t="n">
        <v>354</v>
      </c>
      <c r="H3850" s="7" t="n">
        <v>0</v>
      </c>
      <c r="I3850" s="7" t="n">
        <v>0</v>
      </c>
    </row>
    <row r="3851" spans="1:8">
      <c r="A3851" t="s">
        <v>4</v>
      </c>
      <c r="B3851" s="4" t="s">
        <v>5</v>
      </c>
      <c r="C3851" s="4" t="s">
        <v>14</v>
      </c>
      <c r="D3851" s="4" t="s">
        <v>14</v>
      </c>
      <c r="E3851" s="4" t="s">
        <v>20</v>
      </c>
      <c r="F3851" s="4" t="s">
        <v>10</v>
      </c>
    </row>
    <row r="3852" spans="1:8">
      <c r="A3852" t="n">
        <v>33618</v>
      </c>
      <c r="B3852" s="59" t="n">
        <v>45</v>
      </c>
      <c r="C3852" s="7" t="n">
        <v>5</v>
      </c>
      <c r="D3852" s="7" t="n">
        <v>3</v>
      </c>
      <c r="E3852" s="7" t="n">
        <v>1.70000004768372</v>
      </c>
      <c r="F3852" s="7" t="n">
        <v>0</v>
      </c>
    </row>
    <row r="3853" spans="1:8">
      <c r="A3853" t="s">
        <v>4</v>
      </c>
      <c r="B3853" s="4" t="s">
        <v>5</v>
      </c>
      <c r="C3853" s="4" t="s">
        <v>14</v>
      </c>
      <c r="D3853" s="4" t="s">
        <v>14</v>
      </c>
      <c r="E3853" s="4" t="s">
        <v>20</v>
      </c>
      <c r="F3853" s="4" t="s">
        <v>10</v>
      </c>
    </row>
    <row r="3854" spans="1:8">
      <c r="A3854" t="n">
        <v>33627</v>
      </c>
      <c r="B3854" s="59" t="n">
        <v>45</v>
      </c>
      <c r="C3854" s="7" t="n">
        <v>11</v>
      </c>
      <c r="D3854" s="7" t="n">
        <v>3</v>
      </c>
      <c r="E3854" s="7" t="n">
        <v>28.7999992370605</v>
      </c>
      <c r="F3854" s="7" t="n">
        <v>0</v>
      </c>
    </row>
    <row r="3855" spans="1:8">
      <c r="A3855" t="s">
        <v>4</v>
      </c>
      <c r="B3855" s="4" t="s">
        <v>5</v>
      </c>
      <c r="C3855" s="4" t="s">
        <v>14</v>
      </c>
      <c r="D3855" s="4" t="s">
        <v>14</v>
      </c>
      <c r="E3855" s="4" t="s">
        <v>20</v>
      </c>
      <c r="F3855" s="4" t="s">
        <v>20</v>
      </c>
      <c r="G3855" s="4" t="s">
        <v>20</v>
      </c>
      <c r="H3855" s="4" t="s">
        <v>10</v>
      </c>
    </row>
    <row r="3856" spans="1:8">
      <c r="A3856" t="n">
        <v>33636</v>
      </c>
      <c r="B3856" s="59" t="n">
        <v>45</v>
      </c>
      <c r="C3856" s="7" t="n">
        <v>2</v>
      </c>
      <c r="D3856" s="7" t="n">
        <v>3</v>
      </c>
      <c r="E3856" s="7" t="n">
        <v>-5.80999994277954</v>
      </c>
      <c r="F3856" s="7" t="n">
        <v>2.57999992370605</v>
      </c>
      <c r="G3856" s="7" t="n">
        <v>-22.2800006866455</v>
      </c>
      <c r="H3856" s="7" t="n">
        <v>6000</v>
      </c>
    </row>
    <row r="3857" spans="1:9">
      <c r="A3857" t="s">
        <v>4</v>
      </c>
      <c r="B3857" s="4" t="s">
        <v>5</v>
      </c>
      <c r="C3857" s="4" t="s">
        <v>14</v>
      </c>
      <c r="D3857" s="4" t="s">
        <v>14</v>
      </c>
      <c r="E3857" s="4" t="s">
        <v>20</v>
      </c>
      <c r="F3857" s="4" t="s">
        <v>20</v>
      </c>
      <c r="G3857" s="4" t="s">
        <v>20</v>
      </c>
      <c r="H3857" s="4" t="s">
        <v>10</v>
      </c>
      <c r="I3857" s="4" t="s">
        <v>14</v>
      </c>
    </row>
    <row r="3858" spans="1:9">
      <c r="A3858" t="n">
        <v>33653</v>
      </c>
      <c r="B3858" s="59" t="n">
        <v>45</v>
      </c>
      <c r="C3858" s="7" t="n">
        <v>4</v>
      </c>
      <c r="D3858" s="7" t="n">
        <v>3</v>
      </c>
      <c r="E3858" s="7" t="n">
        <v>11.289999961853</v>
      </c>
      <c r="F3858" s="7" t="n">
        <v>257.070007324219</v>
      </c>
      <c r="G3858" s="7" t="n">
        <v>354</v>
      </c>
      <c r="H3858" s="7" t="n">
        <v>6000</v>
      </c>
      <c r="I3858" s="7" t="n">
        <v>1</v>
      </c>
    </row>
    <row r="3859" spans="1:9">
      <c r="A3859" t="s">
        <v>4</v>
      </c>
      <c r="B3859" s="4" t="s">
        <v>5</v>
      </c>
      <c r="C3859" s="4" t="s">
        <v>14</v>
      </c>
      <c r="D3859" s="4" t="s">
        <v>14</v>
      </c>
      <c r="E3859" s="4" t="s">
        <v>20</v>
      </c>
      <c r="F3859" s="4" t="s">
        <v>10</v>
      </c>
    </row>
    <row r="3860" spans="1:9">
      <c r="A3860" t="n">
        <v>33671</v>
      </c>
      <c r="B3860" s="59" t="n">
        <v>45</v>
      </c>
      <c r="C3860" s="7" t="n">
        <v>5</v>
      </c>
      <c r="D3860" s="7" t="n">
        <v>3</v>
      </c>
      <c r="E3860" s="7" t="n">
        <v>1.5</v>
      </c>
      <c r="F3860" s="7" t="n">
        <v>6000</v>
      </c>
    </row>
    <row r="3861" spans="1:9">
      <c r="A3861" t="s">
        <v>4</v>
      </c>
      <c r="B3861" s="4" t="s">
        <v>5</v>
      </c>
      <c r="C3861" s="4" t="s">
        <v>14</v>
      </c>
      <c r="D3861" s="4" t="s">
        <v>14</v>
      </c>
      <c r="E3861" s="4" t="s">
        <v>20</v>
      </c>
      <c r="F3861" s="4" t="s">
        <v>10</v>
      </c>
    </row>
    <row r="3862" spans="1:9">
      <c r="A3862" t="n">
        <v>33680</v>
      </c>
      <c r="B3862" s="59" t="n">
        <v>45</v>
      </c>
      <c r="C3862" s="7" t="n">
        <v>11</v>
      </c>
      <c r="D3862" s="7" t="n">
        <v>3</v>
      </c>
      <c r="E3862" s="7" t="n">
        <v>28.7999992370605</v>
      </c>
      <c r="F3862" s="7" t="n">
        <v>6000</v>
      </c>
    </row>
    <row r="3863" spans="1:9">
      <c r="A3863" t="s">
        <v>4</v>
      </c>
      <c r="B3863" s="4" t="s">
        <v>5</v>
      </c>
      <c r="C3863" s="4" t="s">
        <v>14</v>
      </c>
      <c r="D3863" s="4" t="s">
        <v>10</v>
      </c>
      <c r="E3863" s="4" t="s">
        <v>6</v>
      </c>
      <c r="F3863" s="4" t="s">
        <v>6</v>
      </c>
      <c r="G3863" s="4" t="s">
        <v>6</v>
      </c>
      <c r="H3863" s="4" t="s">
        <v>6</v>
      </c>
    </row>
    <row r="3864" spans="1:9">
      <c r="A3864" t="n">
        <v>33689</v>
      </c>
      <c r="B3864" s="33" t="n">
        <v>51</v>
      </c>
      <c r="C3864" s="7" t="n">
        <v>3</v>
      </c>
      <c r="D3864" s="7" t="n">
        <v>82</v>
      </c>
      <c r="E3864" s="7" t="s">
        <v>353</v>
      </c>
      <c r="F3864" s="7" t="s">
        <v>56</v>
      </c>
      <c r="G3864" s="7" t="s">
        <v>55</v>
      </c>
      <c r="H3864" s="7" t="s">
        <v>56</v>
      </c>
    </row>
    <row r="3865" spans="1:9">
      <c r="A3865" t="s">
        <v>4</v>
      </c>
      <c r="B3865" s="4" t="s">
        <v>5</v>
      </c>
      <c r="C3865" s="4" t="s">
        <v>10</v>
      </c>
      <c r="D3865" s="4" t="s">
        <v>14</v>
      </c>
      <c r="E3865" s="4" t="s">
        <v>6</v>
      </c>
      <c r="F3865" s="4" t="s">
        <v>20</v>
      </c>
      <c r="G3865" s="4" t="s">
        <v>20</v>
      </c>
      <c r="H3865" s="4" t="s">
        <v>20</v>
      </c>
    </row>
    <row r="3866" spans="1:9">
      <c r="A3866" t="n">
        <v>33702</v>
      </c>
      <c r="B3866" s="43" t="n">
        <v>48</v>
      </c>
      <c r="C3866" s="7" t="n">
        <v>82</v>
      </c>
      <c r="D3866" s="7" t="n">
        <v>0</v>
      </c>
      <c r="E3866" s="7" t="s">
        <v>63</v>
      </c>
      <c r="F3866" s="7" t="n">
        <v>-1</v>
      </c>
      <c r="G3866" s="7" t="n">
        <v>1</v>
      </c>
      <c r="H3866" s="7" t="n">
        <v>0</v>
      </c>
    </row>
    <row r="3867" spans="1:9">
      <c r="A3867" t="s">
        <v>4</v>
      </c>
      <c r="B3867" s="4" t="s">
        <v>5</v>
      </c>
      <c r="C3867" s="4" t="s">
        <v>10</v>
      </c>
    </row>
    <row r="3868" spans="1:9">
      <c r="A3868" t="n">
        <v>33731</v>
      </c>
      <c r="B3868" s="25" t="n">
        <v>16</v>
      </c>
      <c r="C3868" s="7" t="n">
        <v>2000</v>
      </c>
    </row>
    <row r="3869" spans="1:9">
      <c r="A3869" t="s">
        <v>4</v>
      </c>
      <c r="B3869" s="4" t="s">
        <v>5</v>
      </c>
      <c r="C3869" s="4" t="s">
        <v>10</v>
      </c>
      <c r="D3869" s="4" t="s">
        <v>10</v>
      </c>
      <c r="E3869" s="4" t="s">
        <v>6</v>
      </c>
      <c r="F3869" s="4" t="s">
        <v>14</v>
      </c>
      <c r="G3869" s="4" t="s">
        <v>10</v>
      </c>
    </row>
    <row r="3870" spans="1:9">
      <c r="A3870" t="n">
        <v>33734</v>
      </c>
      <c r="B3870" s="66" t="n">
        <v>80</v>
      </c>
      <c r="C3870" s="7" t="n">
        <v>744</v>
      </c>
      <c r="D3870" s="7" t="n">
        <v>508</v>
      </c>
      <c r="E3870" s="7" t="s">
        <v>354</v>
      </c>
      <c r="F3870" s="7" t="n">
        <v>1</v>
      </c>
      <c r="G3870" s="7" t="n">
        <v>0</v>
      </c>
    </row>
    <row r="3871" spans="1:9">
      <c r="A3871" t="s">
        <v>4</v>
      </c>
      <c r="B3871" s="4" t="s">
        <v>5</v>
      </c>
      <c r="C3871" s="4" t="s">
        <v>10</v>
      </c>
    </row>
    <row r="3872" spans="1:9">
      <c r="A3872" t="n">
        <v>33752</v>
      </c>
      <c r="B3872" s="25" t="n">
        <v>16</v>
      </c>
      <c r="C3872" s="7" t="n">
        <v>4000</v>
      </c>
    </row>
    <row r="3873" spans="1:9">
      <c r="A3873" t="s">
        <v>4</v>
      </c>
      <c r="B3873" s="4" t="s">
        <v>5</v>
      </c>
      <c r="C3873" s="4" t="s">
        <v>14</v>
      </c>
      <c r="D3873" s="4" t="s">
        <v>10</v>
      </c>
    </row>
    <row r="3874" spans="1:9">
      <c r="A3874" t="n">
        <v>33755</v>
      </c>
      <c r="B3874" s="59" t="n">
        <v>45</v>
      </c>
      <c r="C3874" s="7" t="n">
        <v>7</v>
      </c>
      <c r="D3874" s="7" t="n">
        <v>255</v>
      </c>
    </row>
    <row r="3875" spans="1:9">
      <c r="A3875" t="s">
        <v>4</v>
      </c>
      <c r="B3875" s="4" t="s">
        <v>5</v>
      </c>
      <c r="C3875" s="4" t="s">
        <v>14</v>
      </c>
      <c r="D3875" s="4" t="s">
        <v>10</v>
      </c>
      <c r="E3875" s="4" t="s">
        <v>6</v>
      </c>
    </row>
    <row r="3876" spans="1:9">
      <c r="A3876" t="n">
        <v>33759</v>
      </c>
      <c r="B3876" s="33" t="n">
        <v>51</v>
      </c>
      <c r="C3876" s="7" t="n">
        <v>4</v>
      </c>
      <c r="D3876" s="7" t="n">
        <v>82</v>
      </c>
      <c r="E3876" s="7" t="s">
        <v>76</v>
      </c>
    </row>
    <row r="3877" spans="1:9">
      <c r="A3877" t="s">
        <v>4</v>
      </c>
      <c r="B3877" s="4" t="s">
        <v>5</v>
      </c>
      <c r="C3877" s="4" t="s">
        <v>10</v>
      </c>
    </row>
    <row r="3878" spans="1:9">
      <c r="A3878" t="n">
        <v>33773</v>
      </c>
      <c r="B3878" s="25" t="n">
        <v>16</v>
      </c>
      <c r="C3878" s="7" t="n">
        <v>0</v>
      </c>
    </row>
    <row r="3879" spans="1:9">
      <c r="A3879" t="s">
        <v>4</v>
      </c>
      <c r="B3879" s="4" t="s">
        <v>5</v>
      </c>
      <c r="C3879" s="4" t="s">
        <v>10</v>
      </c>
      <c r="D3879" s="4" t="s">
        <v>14</v>
      </c>
      <c r="E3879" s="4" t="s">
        <v>9</v>
      </c>
      <c r="F3879" s="4" t="s">
        <v>39</v>
      </c>
      <c r="G3879" s="4" t="s">
        <v>14</v>
      </c>
      <c r="H3879" s="4" t="s">
        <v>14</v>
      </c>
      <c r="I3879" s="4" t="s">
        <v>14</v>
      </c>
      <c r="J3879" s="4" t="s">
        <v>9</v>
      </c>
      <c r="K3879" s="4" t="s">
        <v>39</v>
      </c>
      <c r="L3879" s="4" t="s">
        <v>14</v>
      </c>
      <c r="M3879" s="4" t="s">
        <v>14</v>
      </c>
    </row>
    <row r="3880" spans="1:9">
      <c r="A3880" t="n">
        <v>33776</v>
      </c>
      <c r="B3880" s="34" t="n">
        <v>26</v>
      </c>
      <c r="C3880" s="7" t="n">
        <v>82</v>
      </c>
      <c r="D3880" s="7" t="n">
        <v>17</v>
      </c>
      <c r="E3880" s="7" t="n">
        <v>24304</v>
      </c>
      <c r="F3880" s="7" t="s">
        <v>355</v>
      </c>
      <c r="G3880" s="7" t="n">
        <v>2</v>
      </c>
      <c r="H3880" s="7" t="n">
        <v>3</v>
      </c>
      <c r="I3880" s="7" t="n">
        <v>17</v>
      </c>
      <c r="J3880" s="7" t="n">
        <v>24305</v>
      </c>
      <c r="K3880" s="7" t="s">
        <v>356</v>
      </c>
      <c r="L3880" s="7" t="n">
        <v>2</v>
      </c>
      <c r="M3880" s="7" t="n">
        <v>0</v>
      </c>
    </row>
    <row r="3881" spans="1:9">
      <c r="A3881" t="s">
        <v>4</v>
      </c>
      <c r="B3881" s="4" t="s">
        <v>5</v>
      </c>
    </row>
    <row r="3882" spans="1:9">
      <c r="A3882" t="n">
        <v>33891</v>
      </c>
      <c r="B3882" s="29" t="n">
        <v>28</v>
      </c>
    </row>
    <row r="3883" spans="1:9">
      <c r="A3883" t="s">
        <v>4</v>
      </c>
      <c r="B3883" s="4" t="s">
        <v>5</v>
      </c>
      <c r="C3883" s="4" t="s">
        <v>14</v>
      </c>
      <c r="D3883" s="16" t="s">
        <v>25</v>
      </c>
      <c r="E3883" s="4" t="s">
        <v>5</v>
      </c>
      <c r="F3883" s="4" t="s">
        <v>14</v>
      </c>
      <c r="G3883" s="4" t="s">
        <v>10</v>
      </c>
      <c r="H3883" s="16" t="s">
        <v>26</v>
      </c>
      <c r="I3883" s="4" t="s">
        <v>14</v>
      </c>
      <c r="J3883" s="4" t="s">
        <v>19</v>
      </c>
    </row>
    <row r="3884" spans="1:9">
      <c r="A3884" t="n">
        <v>33892</v>
      </c>
      <c r="B3884" s="11" t="n">
        <v>5</v>
      </c>
      <c r="C3884" s="7" t="n">
        <v>28</v>
      </c>
      <c r="D3884" s="16" t="s">
        <v>3</v>
      </c>
      <c r="E3884" s="50" t="n">
        <v>64</v>
      </c>
      <c r="F3884" s="7" t="n">
        <v>5</v>
      </c>
      <c r="G3884" s="7" t="n">
        <v>7</v>
      </c>
      <c r="H3884" s="16" t="s">
        <v>3</v>
      </c>
      <c r="I3884" s="7" t="n">
        <v>1</v>
      </c>
      <c r="J3884" s="12" t="n">
        <f t="normal" ca="1">A3898</f>
        <v>0</v>
      </c>
    </row>
    <row r="3885" spans="1:9">
      <c r="A3885" t="s">
        <v>4</v>
      </c>
      <c r="B3885" s="4" t="s">
        <v>5</v>
      </c>
      <c r="C3885" s="4" t="s">
        <v>14</v>
      </c>
      <c r="D3885" s="4" t="s">
        <v>10</v>
      </c>
      <c r="E3885" s="4" t="s">
        <v>10</v>
      </c>
      <c r="F3885" s="4" t="s">
        <v>14</v>
      </c>
    </row>
    <row r="3886" spans="1:9">
      <c r="A3886" t="n">
        <v>33903</v>
      </c>
      <c r="B3886" s="27" t="n">
        <v>25</v>
      </c>
      <c r="C3886" s="7" t="n">
        <v>1</v>
      </c>
      <c r="D3886" s="7" t="n">
        <v>260</v>
      </c>
      <c r="E3886" s="7" t="n">
        <v>640</v>
      </c>
      <c r="F3886" s="7" t="n">
        <v>2</v>
      </c>
    </row>
    <row r="3887" spans="1:9">
      <c r="A3887" t="s">
        <v>4</v>
      </c>
      <c r="B3887" s="4" t="s">
        <v>5</v>
      </c>
      <c r="C3887" s="4" t="s">
        <v>14</v>
      </c>
      <c r="D3887" s="4" t="s">
        <v>10</v>
      </c>
      <c r="E3887" s="4" t="s">
        <v>6</v>
      </c>
    </row>
    <row r="3888" spans="1:9">
      <c r="A3888" t="n">
        <v>33910</v>
      </c>
      <c r="B3888" s="33" t="n">
        <v>51</v>
      </c>
      <c r="C3888" s="7" t="n">
        <v>4</v>
      </c>
      <c r="D3888" s="7" t="n">
        <v>7</v>
      </c>
      <c r="E3888" s="7" t="s">
        <v>315</v>
      </c>
    </row>
    <row r="3889" spans="1:13">
      <c r="A3889" t="s">
        <v>4</v>
      </c>
      <c r="B3889" s="4" t="s">
        <v>5</v>
      </c>
      <c r="C3889" s="4" t="s">
        <v>10</v>
      </c>
    </row>
    <row r="3890" spans="1:13">
      <c r="A3890" t="n">
        <v>33923</v>
      </c>
      <c r="B3890" s="25" t="n">
        <v>16</v>
      </c>
      <c r="C3890" s="7" t="n">
        <v>0</v>
      </c>
    </row>
    <row r="3891" spans="1:13">
      <c r="A3891" t="s">
        <v>4</v>
      </c>
      <c r="B3891" s="4" t="s">
        <v>5</v>
      </c>
      <c r="C3891" s="4" t="s">
        <v>10</v>
      </c>
      <c r="D3891" s="4" t="s">
        <v>14</v>
      </c>
      <c r="E3891" s="4" t="s">
        <v>9</v>
      </c>
      <c r="F3891" s="4" t="s">
        <v>39</v>
      </c>
      <c r="G3891" s="4" t="s">
        <v>14</v>
      </c>
      <c r="H3891" s="4" t="s">
        <v>14</v>
      </c>
    </row>
    <row r="3892" spans="1:13">
      <c r="A3892" t="n">
        <v>33926</v>
      </c>
      <c r="B3892" s="34" t="n">
        <v>26</v>
      </c>
      <c r="C3892" s="7" t="n">
        <v>7</v>
      </c>
      <c r="D3892" s="7" t="n">
        <v>17</v>
      </c>
      <c r="E3892" s="7" t="n">
        <v>4394</v>
      </c>
      <c r="F3892" s="7" t="s">
        <v>357</v>
      </c>
      <c r="G3892" s="7" t="n">
        <v>2</v>
      </c>
      <c r="H3892" s="7" t="n">
        <v>0</v>
      </c>
    </row>
    <row r="3893" spans="1:13">
      <c r="A3893" t="s">
        <v>4</v>
      </c>
      <c r="B3893" s="4" t="s">
        <v>5</v>
      </c>
    </row>
    <row r="3894" spans="1:13">
      <c r="A3894" t="n">
        <v>33961</v>
      </c>
      <c r="B3894" s="29" t="n">
        <v>28</v>
      </c>
    </row>
    <row r="3895" spans="1:13">
      <c r="A3895" t="s">
        <v>4</v>
      </c>
      <c r="B3895" s="4" t="s">
        <v>5</v>
      </c>
      <c r="C3895" s="4" t="s">
        <v>14</v>
      </c>
      <c r="D3895" s="4" t="s">
        <v>10</v>
      </c>
      <c r="E3895" s="4" t="s">
        <v>10</v>
      </c>
      <c r="F3895" s="4" t="s">
        <v>14</v>
      </c>
    </row>
    <row r="3896" spans="1:13">
      <c r="A3896" t="n">
        <v>33962</v>
      </c>
      <c r="B3896" s="27" t="n">
        <v>25</v>
      </c>
      <c r="C3896" s="7" t="n">
        <v>1</v>
      </c>
      <c r="D3896" s="7" t="n">
        <v>65535</v>
      </c>
      <c r="E3896" s="7" t="n">
        <v>65535</v>
      </c>
      <c r="F3896" s="7" t="n">
        <v>0</v>
      </c>
    </row>
    <row r="3897" spans="1:13">
      <c r="A3897" t="s">
        <v>4</v>
      </c>
      <c r="B3897" s="4" t="s">
        <v>5</v>
      </c>
      <c r="C3897" s="4" t="s">
        <v>14</v>
      </c>
      <c r="D3897" s="16" t="s">
        <v>25</v>
      </c>
      <c r="E3897" s="4" t="s">
        <v>5</v>
      </c>
      <c r="F3897" s="4" t="s">
        <v>14</v>
      </c>
      <c r="G3897" s="4" t="s">
        <v>10</v>
      </c>
      <c r="H3897" s="16" t="s">
        <v>26</v>
      </c>
      <c r="I3897" s="4" t="s">
        <v>14</v>
      </c>
      <c r="J3897" s="4" t="s">
        <v>19</v>
      </c>
    </row>
    <row r="3898" spans="1:13">
      <c r="A3898" t="n">
        <v>33969</v>
      </c>
      <c r="B3898" s="11" t="n">
        <v>5</v>
      </c>
      <c r="C3898" s="7" t="n">
        <v>28</v>
      </c>
      <c r="D3898" s="16" t="s">
        <v>3</v>
      </c>
      <c r="E3898" s="50" t="n">
        <v>64</v>
      </c>
      <c r="F3898" s="7" t="n">
        <v>5</v>
      </c>
      <c r="G3898" s="7" t="n">
        <v>6</v>
      </c>
      <c r="H3898" s="16" t="s">
        <v>3</v>
      </c>
      <c r="I3898" s="7" t="n">
        <v>1</v>
      </c>
      <c r="J3898" s="12" t="n">
        <f t="normal" ca="1">A3912</f>
        <v>0</v>
      </c>
    </row>
    <row r="3899" spans="1:13">
      <c r="A3899" t="s">
        <v>4</v>
      </c>
      <c r="B3899" s="4" t="s">
        <v>5</v>
      </c>
      <c r="C3899" s="4" t="s">
        <v>14</v>
      </c>
      <c r="D3899" s="4" t="s">
        <v>10</v>
      </c>
      <c r="E3899" s="4" t="s">
        <v>10</v>
      </c>
      <c r="F3899" s="4" t="s">
        <v>14</v>
      </c>
    </row>
    <row r="3900" spans="1:13">
      <c r="A3900" t="n">
        <v>33980</v>
      </c>
      <c r="B3900" s="27" t="n">
        <v>25</v>
      </c>
      <c r="C3900" s="7" t="n">
        <v>1</v>
      </c>
      <c r="D3900" s="7" t="n">
        <v>60</v>
      </c>
      <c r="E3900" s="7" t="n">
        <v>640</v>
      </c>
      <c r="F3900" s="7" t="n">
        <v>2</v>
      </c>
    </row>
    <row r="3901" spans="1:13">
      <c r="A3901" t="s">
        <v>4</v>
      </c>
      <c r="B3901" s="4" t="s">
        <v>5</v>
      </c>
      <c r="C3901" s="4" t="s">
        <v>14</v>
      </c>
      <c r="D3901" s="4" t="s">
        <v>10</v>
      </c>
      <c r="E3901" s="4" t="s">
        <v>6</v>
      </c>
    </row>
    <row r="3902" spans="1:13">
      <c r="A3902" t="n">
        <v>33987</v>
      </c>
      <c r="B3902" s="33" t="n">
        <v>51</v>
      </c>
      <c r="C3902" s="7" t="n">
        <v>4</v>
      </c>
      <c r="D3902" s="7" t="n">
        <v>6</v>
      </c>
      <c r="E3902" s="7" t="s">
        <v>358</v>
      </c>
    </row>
    <row r="3903" spans="1:13">
      <c r="A3903" t="s">
        <v>4</v>
      </c>
      <c r="B3903" s="4" t="s">
        <v>5</v>
      </c>
      <c r="C3903" s="4" t="s">
        <v>10</v>
      </c>
    </row>
    <row r="3904" spans="1:13">
      <c r="A3904" t="n">
        <v>34001</v>
      </c>
      <c r="B3904" s="25" t="n">
        <v>16</v>
      </c>
      <c r="C3904" s="7" t="n">
        <v>0</v>
      </c>
    </row>
    <row r="3905" spans="1:10">
      <c r="A3905" t="s">
        <v>4</v>
      </c>
      <c r="B3905" s="4" t="s">
        <v>5</v>
      </c>
      <c r="C3905" s="4" t="s">
        <v>10</v>
      </c>
      <c r="D3905" s="4" t="s">
        <v>14</v>
      </c>
      <c r="E3905" s="4" t="s">
        <v>9</v>
      </c>
      <c r="F3905" s="4" t="s">
        <v>39</v>
      </c>
      <c r="G3905" s="4" t="s">
        <v>14</v>
      </c>
      <c r="H3905" s="4" t="s">
        <v>14</v>
      </c>
    </row>
    <row r="3906" spans="1:10">
      <c r="A3906" t="n">
        <v>34004</v>
      </c>
      <c r="B3906" s="34" t="n">
        <v>26</v>
      </c>
      <c r="C3906" s="7" t="n">
        <v>6</v>
      </c>
      <c r="D3906" s="7" t="n">
        <v>17</v>
      </c>
      <c r="E3906" s="7" t="n">
        <v>8409</v>
      </c>
      <c r="F3906" s="7" t="s">
        <v>359</v>
      </c>
      <c r="G3906" s="7" t="n">
        <v>2</v>
      </c>
      <c r="H3906" s="7" t="n">
        <v>0</v>
      </c>
    </row>
    <row r="3907" spans="1:10">
      <c r="A3907" t="s">
        <v>4</v>
      </c>
      <c r="B3907" s="4" t="s">
        <v>5</v>
      </c>
    </row>
    <row r="3908" spans="1:10">
      <c r="A3908" t="n">
        <v>34045</v>
      </c>
      <c r="B3908" s="29" t="n">
        <v>28</v>
      </c>
    </row>
    <row r="3909" spans="1:10">
      <c r="A3909" t="s">
        <v>4</v>
      </c>
      <c r="B3909" s="4" t="s">
        <v>5</v>
      </c>
      <c r="C3909" s="4" t="s">
        <v>14</v>
      </c>
      <c r="D3909" s="4" t="s">
        <v>10</v>
      </c>
      <c r="E3909" s="4" t="s">
        <v>10</v>
      </c>
      <c r="F3909" s="4" t="s">
        <v>14</v>
      </c>
    </row>
    <row r="3910" spans="1:10">
      <c r="A3910" t="n">
        <v>34046</v>
      </c>
      <c r="B3910" s="27" t="n">
        <v>25</v>
      </c>
      <c r="C3910" s="7" t="n">
        <v>1</v>
      </c>
      <c r="D3910" s="7" t="n">
        <v>65535</v>
      </c>
      <c r="E3910" s="7" t="n">
        <v>65535</v>
      </c>
      <c r="F3910" s="7" t="n">
        <v>0</v>
      </c>
    </row>
    <row r="3911" spans="1:10">
      <c r="A3911" t="s">
        <v>4</v>
      </c>
      <c r="B3911" s="4" t="s">
        <v>5</v>
      </c>
      <c r="C3911" s="4" t="s">
        <v>14</v>
      </c>
      <c r="D3911" s="16" t="s">
        <v>25</v>
      </c>
      <c r="E3911" s="4" t="s">
        <v>5</v>
      </c>
      <c r="F3911" s="4" t="s">
        <v>14</v>
      </c>
      <c r="G3911" s="4" t="s">
        <v>10</v>
      </c>
      <c r="H3911" s="16" t="s">
        <v>26</v>
      </c>
      <c r="I3911" s="4" t="s">
        <v>14</v>
      </c>
      <c r="J3911" s="4" t="s">
        <v>19</v>
      </c>
    </row>
    <row r="3912" spans="1:10">
      <c r="A3912" t="n">
        <v>34053</v>
      </c>
      <c r="B3912" s="11" t="n">
        <v>5</v>
      </c>
      <c r="C3912" s="7" t="n">
        <v>28</v>
      </c>
      <c r="D3912" s="16" t="s">
        <v>3</v>
      </c>
      <c r="E3912" s="50" t="n">
        <v>64</v>
      </c>
      <c r="F3912" s="7" t="n">
        <v>5</v>
      </c>
      <c r="G3912" s="7" t="n">
        <v>3</v>
      </c>
      <c r="H3912" s="16" t="s">
        <v>3</v>
      </c>
      <c r="I3912" s="7" t="n">
        <v>1</v>
      </c>
      <c r="J3912" s="12" t="n">
        <f t="normal" ca="1">A3926</f>
        <v>0</v>
      </c>
    </row>
    <row r="3913" spans="1:10">
      <c r="A3913" t="s">
        <v>4</v>
      </c>
      <c r="B3913" s="4" t="s">
        <v>5</v>
      </c>
      <c r="C3913" s="4" t="s">
        <v>14</v>
      </c>
      <c r="D3913" s="4" t="s">
        <v>10</v>
      </c>
      <c r="E3913" s="4" t="s">
        <v>10</v>
      </c>
      <c r="F3913" s="4" t="s">
        <v>14</v>
      </c>
    </row>
    <row r="3914" spans="1:10">
      <c r="A3914" t="n">
        <v>34064</v>
      </c>
      <c r="B3914" s="27" t="n">
        <v>25</v>
      </c>
      <c r="C3914" s="7" t="n">
        <v>1</v>
      </c>
      <c r="D3914" s="7" t="n">
        <v>60</v>
      </c>
      <c r="E3914" s="7" t="n">
        <v>640</v>
      </c>
      <c r="F3914" s="7" t="n">
        <v>2</v>
      </c>
    </row>
    <row r="3915" spans="1:10">
      <c r="A3915" t="s">
        <v>4</v>
      </c>
      <c r="B3915" s="4" t="s">
        <v>5</v>
      </c>
      <c r="C3915" s="4" t="s">
        <v>14</v>
      </c>
      <c r="D3915" s="4" t="s">
        <v>10</v>
      </c>
      <c r="E3915" s="4" t="s">
        <v>6</v>
      </c>
    </row>
    <row r="3916" spans="1:10">
      <c r="A3916" t="n">
        <v>34071</v>
      </c>
      <c r="B3916" s="33" t="n">
        <v>51</v>
      </c>
      <c r="C3916" s="7" t="n">
        <v>4</v>
      </c>
      <c r="D3916" s="7" t="n">
        <v>3</v>
      </c>
      <c r="E3916" s="7" t="s">
        <v>161</v>
      </c>
    </row>
    <row r="3917" spans="1:10">
      <c r="A3917" t="s">
        <v>4</v>
      </c>
      <c r="B3917" s="4" t="s">
        <v>5</v>
      </c>
      <c r="C3917" s="4" t="s">
        <v>10</v>
      </c>
    </row>
    <row r="3918" spans="1:10">
      <c r="A3918" t="n">
        <v>34084</v>
      </c>
      <c r="B3918" s="25" t="n">
        <v>16</v>
      </c>
      <c r="C3918" s="7" t="n">
        <v>0</v>
      </c>
    </row>
    <row r="3919" spans="1:10">
      <c r="A3919" t="s">
        <v>4</v>
      </c>
      <c r="B3919" s="4" t="s">
        <v>5</v>
      </c>
      <c r="C3919" s="4" t="s">
        <v>10</v>
      </c>
      <c r="D3919" s="4" t="s">
        <v>14</v>
      </c>
      <c r="E3919" s="4" t="s">
        <v>9</v>
      </c>
      <c r="F3919" s="4" t="s">
        <v>39</v>
      </c>
      <c r="G3919" s="4" t="s">
        <v>14</v>
      </c>
      <c r="H3919" s="4" t="s">
        <v>14</v>
      </c>
    </row>
    <row r="3920" spans="1:10">
      <c r="A3920" t="n">
        <v>34087</v>
      </c>
      <c r="B3920" s="34" t="n">
        <v>26</v>
      </c>
      <c r="C3920" s="7" t="n">
        <v>3</v>
      </c>
      <c r="D3920" s="7" t="n">
        <v>17</v>
      </c>
      <c r="E3920" s="7" t="n">
        <v>2374</v>
      </c>
      <c r="F3920" s="7" t="s">
        <v>360</v>
      </c>
      <c r="G3920" s="7" t="n">
        <v>2</v>
      </c>
      <c r="H3920" s="7" t="n">
        <v>0</v>
      </c>
    </row>
    <row r="3921" spans="1:10">
      <c r="A3921" t="s">
        <v>4</v>
      </c>
      <c r="B3921" s="4" t="s">
        <v>5</v>
      </c>
    </row>
    <row r="3922" spans="1:10">
      <c r="A3922" t="n">
        <v>34128</v>
      </c>
      <c r="B3922" s="29" t="n">
        <v>28</v>
      </c>
    </row>
    <row r="3923" spans="1:10">
      <c r="A3923" t="s">
        <v>4</v>
      </c>
      <c r="B3923" s="4" t="s">
        <v>5</v>
      </c>
      <c r="C3923" s="4" t="s">
        <v>14</v>
      </c>
      <c r="D3923" s="4" t="s">
        <v>10</v>
      </c>
      <c r="E3923" s="4" t="s">
        <v>10</v>
      </c>
      <c r="F3923" s="4" t="s">
        <v>14</v>
      </c>
    </row>
    <row r="3924" spans="1:10">
      <c r="A3924" t="n">
        <v>34129</v>
      </c>
      <c r="B3924" s="27" t="n">
        <v>25</v>
      </c>
      <c r="C3924" s="7" t="n">
        <v>1</v>
      </c>
      <c r="D3924" s="7" t="n">
        <v>65535</v>
      </c>
      <c r="E3924" s="7" t="n">
        <v>65535</v>
      </c>
      <c r="F3924" s="7" t="n">
        <v>0</v>
      </c>
    </row>
    <row r="3925" spans="1:10">
      <c r="A3925" t="s">
        <v>4</v>
      </c>
      <c r="B3925" s="4" t="s">
        <v>5</v>
      </c>
      <c r="C3925" s="4" t="s">
        <v>14</v>
      </c>
      <c r="D3925" s="4" t="s">
        <v>10</v>
      </c>
      <c r="E3925" s="4" t="s">
        <v>10</v>
      </c>
      <c r="F3925" s="4" t="s">
        <v>14</v>
      </c>
    </row>
    <row r="3926" spans="1:10">
      <c r="A3926" t="n">
        <v>34136</v>
      </c>
      <c r="B3926" s="27" t="n">
        <v>25</v>
      </c>
      <c r="C3926" s="7" t="n">
        <v>1</v>
      </c>
      <c r="D3926" s="7" t="n">
        <v>60</v>
      </c>
      <c r="E3926" s="7" t="n">
        <v>640</v>
      </c>
      <c r="F3926" s="7" t="n">
        <v>2</v>
      </c>
    </row>
    <row r="3927" spans="1:10">
      <c r="A3927" t="s">
        <v>4</v>
      </c>
      <c r="B3927" s="4" t="s">
        <v>5</v>
      </c>
      <c r="C3927" s="4" t="s">
        <v>14</v>
      </c>
      <c r="D3927" s="4" t="s">
        <v>10</v>
      </c>
      <c r="E3927" s="4" t="s">
        <v>6</v>
      </c>
    </row>
    <row r="3928" spans="1:10">
      <c r="A3928" t="n">
        <v>34143</v>
      </c>
      <c r="B3928" s="33" t="n">
        <v>51</v>
      </c>
      <c r="C3928" s="7" t="n">
        <v>4</v>
      </c>
      <c r="D3928" s="7" t="n">
        <v>11</v>
      </c>
      <c r="E3928" s="7" t="s">
        <v>361</v>
      </c>
    </row>
    <row r="3929" spans="1:10">
      <c r="A3929" t="s">
        <v>4</v>
      </c>
      <c r="B3929" s="4" t="s">
        <v>5</v>
      </c>
      <c r="C3929" s="4" t="s">
        <v>10</v>
      </c>
    </row>
    <row r="3930" spans="1:10">
      <c r="A3930" t="n">
        <v>34157</v>
      </c>
      <c r="B3930" s="25" t="n">
        <v>16</v>
      </c>
      <c r="C3930" s="7" t="n">
        <v>0</v>
      </c>
    </row>
    <row r="3931" spans="1:10">
      <c r="A3931" t="s">
        <v>4</v>
      </c>
      <c r="B3931" s="4" t="s">
        <v>5</v>
      </c>
      <c r="C3931" s="4" t="s">
        <v>10</v>
      </c>
      <c r="D3931" s="4" t="s">
        <v>14</v>
      </c>
      <c r="E3931" s="4" t="s">
        <v>9</v>
      </c>
      <c r="F3931" s="4" t="s">
        <v>39</v>
      </c>
      <c r="G3931" s="4" t="s">
        <v>14</v>
      </c>
      <c r="H3931" s="4" t="s">
        <v>14</v>
      </c>
      <c r="I3931" s="4" t="s">
        <v>14</v>
      </c>
      <c r="J3931" s="4" t="s">
        <v>9</v>
      </c>
      <c r="K3931" s="4" t="s">
        <v>39</v>
      </c>
      <c r="L3931" s="4" t="s">
        <v>14</v>
      </c>
      <c r="M3931" s="4" t="s">
        <v>14</v>
      </c>
    </row>
    <row r="3932" spans="1:10">
      <c r="A3932" t="n">
        <v>34160</v>
      </c>
      <c r="B3932" s="34" t="n">
        <v>26</v>
      </c>
      <c r="C3932" s="7" t="n">
        <v>11</v>
      </c>
      <c r="D3932" s="7" t="n">
        <v>17</v>
      </c>
      <c r="E3932" s="7" t="n">
        <v>10341</v>
      </c>
      <c r="F3932" s="7" t="s">
        <v>362</v>
      </c>
      <c r="G3932" s="7" t="n">
        <v>2</v>
      </c>
      <c r="H3932" s="7" t="n">
        <v>3</v>
      </c>
      <c r="I3932" s="7" t="n">
        <v>17</v>
      </c>
      <c r="J3932" s="7" t="n">
        <v>10342</v>
      </c>
      <c r="K3932" s="7" t="s">
        <v>363</v>
      </c>
      <c r="L3932" s="7" t="n">
        <v>2</v>
      </c>
      <c r="M3932" s="7" t="n">
        <v>0</v>
      </c>
    </row>
    <row r="3933" spans="1:10">
      <c r="A3933" t="s">
        <v>4</v>
      </c>
      <c r="B3933" s="4" t="s">
        <v>5</v>
      </c>
    </row>
    <row r="3934" spans="1:10">
      <c r="A3934" t="n">
        <v>34280</v>
      </c>
      <c r="B3934" s="29" t="n">
        <v>28</v>
      </c>
    </row>
    <row r="3935" spans="1:10">
      <c r="A3935" t="s">
        <v>4</v>
      </c>
      <c r="B3935" s="4" t="s">
        <v>5</v>
      </c>
      <c r="C3935" s="4" t="s">
        <v>14</v>
      </c>
      <c r="D3935" s="4" t="s">
        <v>10</v>
      </c>
      <c r="E3935" s="4" t="s">
        <v>10</v>
      </c>
      <c r="F3935" s="4" t="s">
        <v>14</v>
      </c>
    </row>
    <row r="3936" spans="1:10">
      <c r="A3936" t="n">
        <v>34281</v>
      </c>
      <c r="B3936" s="27" t="n">
        <v>25</v>
      </c>
      <c r="C3936" s="7" t="n">
        <v>1</v>
      </c>
      <c r="D3936" s="7" t="n">
        <v>65535</v>
      </c>
      <c r="E3936" s="7" t="n">
        <v>65535</v>
      </c>
      <c r="F3936" s="7" t="n">
        <v>0</v>
      </c>
    </row>
    <row r="3937" spans="1:13">
      <c r="A3937" t="s">
        <v>4</v>
      </c>
      <c r="B3937" s="4" t="s">
        <v>5</v>
      </c>
      <c r="C3937" s="4" t="s">
        <v>14</v>
      </c>
      <c r="D3937" s="4" t="s">
        <v>10</v>
      </c>
      <c r="E3937" s="4" t="s">
        <v>6</v>
      </c>
    </row>
    <row r="3938" spans="1:13">
      <c r="A3938" t="n">
        <v>34288</v>
      </c>
      <c r="B3938" s="33" t="n">
        <v>51</v>
      </c>
      <c r="C3938" s="7" t="n">
        <v>4</v>
      </c>
      <c r="D3938" s="7" t="n">
        <v>82</v>
      </c>
      <c r="E3938" s="7" t="s">
        <v>364</v>
      </c>
    </row>
    <row r="3939" spans="1:13">
      <c r="A3939" t="s">
        <v>4</v>
      </c>
      <c r="B3939" s="4" t="s">
        <v>5</v>
      </c>
      <c r="C3939" s="4" t="s">
        <v>10</v>
      </c>
    </row>
    <row r="3940" spans="1:13">
      <c r="A3940" t="n">
        <v>34302</v>
      </c>
      <c r="B3940" s="25" t="n">
        <v>16</v>
      </c>
      <c r="C3940" s="7" t="n">
        <v>0</v>
      </c>
    </row>
    <row r="3941" spans="1:13">
      <c r="A3941" t="s">
        <v>4</v>
      </c>
      <c r="B3941" s="4" t="s">
        <v>5</v>
      </c>
      <c r="C3941" s="4" t="s">
        <v>10</v>
      </c>
      <c r="D3941" s="4" t="s">
        <v>14</v>
      </c>
      <c r="E3941" s="4" t="s">
        <v>9</v>
      </c>
      <c r="F3941" s="4" t="s">
        <v>39</v>
      </c>
      <c r="G3941" s="4" t="s">
        <v>14</v>
      </c>
      <c r="H3941" s="4" t="s">
        <v>14</v>
      </c>
    </row>
    <row r="3942" spans="1:13">
      <c r="A3942" t="n">
        <v>34305</v>
      </c>
      <c r="B3942" s="34" t="n">
        <v>26</v>
      </c>
      <c r="C3942" s="7" t="n">
        <v>82</v>
      </c>
      <c r="D3942" s="7" t="n">
        <v>17</v>
      </c>
      <c r="E3942" s="7" t="n">
        <v>24306</v>
      </c>
      <c r="F3942" s="7" t="s">
        <v>365</v>
      </c>
      <c r="G3942" s="7" t="n">
        <v>2</v>
      </c>
      <c r="H3942" s="7" t="n">
        <v>0</v>
      </c>
    </row>
    <row r="3943" spans="1:13">
      <c r="A3943" t="s">
        <v>4</v>
      </c>
      <c r="B3943" s="4" t="s">
        <v>5</v>
      </c>
    </row>
    <row r="3944" spans="1:13">
      <c r="A3944" t="n">
        <v>34327</v>
      </c>
      <c r="B3944" s="29" t="n">
        <v>28</v>
      </c>
    </row>
    <row r="3945" spans="1:13">
      <c r="A3945" t="s">
        <v>4</v>
      </c>
      <c r="B3945" s="4" t="s">
        <v>5</v>
      </c>
      <c r="C3945" s="4" t="s">
        <v>10</v>
      </c>
      <c r="D3945" s="4" t="s">
        <v>14</v>
      </c>
    </row>
    <row r="3946" spans="1:13">
      <c r="A3946" t="n">
        <v>34328</v>
      </c>
      <c r="B3946" s="35" t="n">
        <v>89</v>
      </c>
      <c r="C3946" s="7" t="n">
        <v>65533</v>
      </c>
      <c r="D3946" s="7" t="n">
        <v>1</v>
      </c>
    </row>
    <row r="3947" spans="1:13">
      <c r="A3947" t="s">
        <v>4</v>
      </c>
      <c r="B3947" s="4" t="s">
        <v>5</v>
      </c>
      <c r="C3947" s="4" t="s">
        <v>14</v>
      </c>
      <c r="D3947" s="4" t="s">
        <v>10</v>
      </c>
      <c r="E3947" s="4" t="s">
        <v>14</v>
      </c>
    </row>
    <row r="3948" spans="1:13">
      <c r="A3948" t="n">
        <v>34332</v>
      </c>
      <c r="B3948" s="14" t="n">
        <v>49</v>
      </c>
      <c r="C3948" s="7" t="n">
        <v>1</v>
      </c>
      <c r="D3948" s="7" t="n">
        <v>4000</v>
      </c>
      <c r="E3948" s="7" t="n">
        <v>0</v>
      </c>
    </row>
    <row r="3949" spans="1:13">
      <c r="A3949" t="s">
        <v>4</v>
      </c>
      <c r="B3949" s="4" t="s">
        <v>5</v>
      </c>
      <c r="C3949" s="4" t="s">
        <v>14</v>
      </c>
      <c r="D3949" s="4" t="s">
        <v>10</v>
      </c>
      <c r="E3949" s="4" t="s">
        <v>20</v>
      </c>
    </row>
    <row r="3950" spans="1:13">
      <c r="A3950" t="n">
        <v>34337</v>
      </c>
      <c r="B3950" s="36" t="n">
        <v>58</v>
      </c>
      <c r="C3950" s="7" t="n">
        <v>101</v>
      </c>
      <c r="D3950" s="7" t="n">
        <v>300</v>
      </c>
      <c r="E3950" s="7" t="n">
        <v>1</v>
      </c>
    </row>
    <row r="3951" spans="1:13">
      <c r="A3951" t="s">
        <v>4</v>
      </c>
      <c r="B3951" s="4" t="s">
        <v>5</v>
      </c>
      <c r="C3951" s="4" t="s">
        <v>14</v>
      </c>
      <c r="D3951" s="4" t="s">
        <v>10</v>
      </c>
    </row>
    <row r="3952" spans="1:13">
      <c r="A3952" t="n">
        <v>34345</v>
      </c>
      <c r="B3952" s="36" t="n">
        <v>58</v>
      </c>
      <c r="C3952" s="7" t="n">
        <v>254</v>
      </c>
      <c r="D3952" s="7" t="n">
        <v>0</v>
      </c>
    </row>
    <row r="3953" spans="1:8">
      <c r="A3953" t="s">
        <v>4</v>
      </c>
      <c r="B3953" s="4" t="s">
        <v>5</v>
      </c>
      <c r="C3953" s="4" t="s">
        <v>14</v>
      </c>
      <c r="D3953" s="4" t="s">
        <v>10</v>
      </c>
      <c r="E3953" s="4" t="s">
        <v>6</v>
      </c>
      <c r="F3953" s="4" t="s">
        <v>6</v>
      </c>
      <c r="G3953" s="4" t="s">
        <v>6</v>
      </c>
      <c r="H3953" s="4" t="s">
        <v>6</v>
      </c>
    </row>
    <row r="3954" spans="1:8">
      <c r="A3954" t="n">
        <v>34349</v>
      </c>
      <c r="B3954" s="33" t="n">
        <v>51</v>
      </c>
      <c r="C3954" s="7" t="n">
        <v>3</v>
      </c>
      <c r="D3954" s="7" t="n">
        <v>82</v>
      </c>
      <c r="E3954" s="7" t="s">
        <v>56</v>
      </c>
      <c r="F3954" s="7" t="s">
        <v>224</v>
      </c>
      <c r="G3954" s="7" t="s">
        <v>55</v>
      </c>
      <c r="H3954" s="7" t="s">
        <v>56</v>
      </c>
    </row>
    <row r="3955" spans="1:8">
      <c r="A3955" t="s">
        <v>4</v>
      </c>
      <c r="B3955" s="4" t="s">
        <v>5</v>
      </c>
      <c r="C3955" s="4" t="s">
        <v>10</v>
      </c>
      <c r="D3955" s="4" t="s">
        <v>20</v>
      </c>
      <c r="E3955" s="4" t="s">
        <v>20</v>
      </c>
      <c r="F3955" s="4" t="s">
        <v>20</v>
      </c>
      <c r="G3955" s="4" t="s">
        <v>20</v>
      </c>
    </row>
    <row r="3956" spans="1:8">
      <c r="A3956" t="n">
        <v>34362</v>
      </c>
      <c r="B3956" s="40" t="n">
        <v>46</v>
      </c>
      <c r="C3956" s="7" t="n">
        <v>0</v>
      </c>
      <c r="D3956" s="7" t="n">
        <v>-7.40000009536743</v>
      </c>
      <c r="E3956" s="7" t="n">
        <v>1</v>
      </c>
      <c r="F3956" s="7" t="n">
        <v>-22.9500007629395</v>
      </c>
      <c r="G3956" s="7" t="n">
        <v>90</v>
      </c>
    </row>
    <row r="3957" spans="1:8">
      <c r="A3957" t="s">
        <v>4</v>
      </c>
      <c r="B3957" s="4" t="s">
        <v>5</v>
      </c>
      <c r="C3957" s="4" t="s">
        <v>10</v>
      </c>
      <c r="D3957" s="4" t="s">
        <v>20</v>
      </c>
      <c r="E3957" s="4" t="s">
        <v>20</v>
      </c>
      <c r="F3957" s="4" t="s">
        <v>20</v>
      </c>
      <c r="G3957" s="4" t="s">
        <v>20</v>
      </c>
    </row>
    <row r="3958" spans="1:8">
      <c r="A3958" t="n">
        <v>34381</v>
      </c>
      <c r="B3958" s="40" t="n">
        <v>46</v>
      </c>
      <c r="C3958" s="7" t="n">
        <v>2</v>
      </c>
      <c r="D3958" s="7" t="n">
        <v>-6.44999980926514</v>
      </c>
      <c r="E3958" s="7" t="n">
        <v>1</v>
      </c>
      <c r="F3958" s="7" t="n">
        <v>-23.6000003814697</v>
      </c>
      <c r="G3958" s="7" t="n">
        <v>45</v>
      </c>
    </row>
    <row r="3959" spans="1:8">
      <c r="A3959" t="s">
        <v>4</v>
      </c>
      <c r="B3959" s="4" t="s">
        <v>5</v>
      </c>
      <c r="C3959" s="4" t="s">
        <v>10</v>
      </c>
      <c r="D3959" s="4" t="s">
        <v>20</v>
      </c>
      <c r="E3959" s="4" t="s">
        <v>20</v>
      </c>
      <c r="F3959" s="4" t="s">
        <v>20</v>
      </c>
      <c r="G3959" s="4" t="s">
        <v>20</v>
      </c>
    </row>
    <row r="3960" spans="1:8">
      <c r="A3960" t="n">
        <v>34400</v>
      </c>
      <c r="B3960" s="40" t="n">
        <v>46</v>
      </c>
      <c r="C3960" s="7" t="n">
        <v>11</v>
      </c>
      <c r="D3960" s="7" t="n">
        <v>-7.5</v>
      </c>
      <c r="E3960" s="7" t="n">
        <v>1</v>
      </c>
      <c r="F3960" s="7" t="n">
        <v>-21.4500007629395</v>
      </c>
      <c r="G3960" s="7" t="n">
        <v>105.5</v>
      </c>
    </row>
    <row r="3961" spans="1:8">
      <c r="A3961" t="s">
        <v>4</v>
      </c>
      <c r="B3961" s="4" t="s">
        <v>5</v>
      </c>
      <c r="C3961" s="4" t="s">
        <v>10</v>
      </c>
      <c r="D3961" s="4" t="s">
        <v>20</v>
      </c>
      <c r="E3961" s="4" t="s">
        <v>20</v>
      </c>
      <c r="F3961" s="4" t="s">
        <v>20</v>
      </c>
      <c r="G3961" s="4" t="s">
        <v>20</v>
      </c>
    </row>
    <row r="3962" spans="1:8">
      <c r="A3962" t="n">
        <v>34419</v>
      </c>
      <c r="B3962" s="40" t="n">
        <v>46</v>
      </c>
      <c r="C3962" s="7" t="n">
        <v>61491</v>
      </c>
      <c r="D3962" s="7" t="n">
        <v>-8.39999961853027</v>
      </c>
      <c r="E3962" s="7" t="n">
        <v>1</v>
      </c>
      <c r="F3962" s="7" t="n">
        <v>-22.0499992370605</v>
      </c>
      <c r="G3962" s="7" t="n">
        <v>90</v>
      </c>
    </row>
    <row r="3963" spans="1:8">
      <c r="A3963" t="s">
        <v>4</v>
      </c>
      <c r="B3963" s="4" t="s">
        <v>5</v>
      </c>
      <c r="C3963" s="4" t="s">
        <v>10</v>
      </c>
      <c r="D3963" s="4" t="s">
        <v>20</v>
      </c>
      <c r="E3963" s="4" t="s">
        <v>20</v>
      </c>
      <c r="F3963" s="4" t="s">
        <v>20</v>
      </c>
      <c r="G3963" s="4" t="s">
        <v>20</v>
      </c>
    </row>
    <row r="3964" spans="1:8">
      <c r="A3964" t="n">
        <v>34438</v>
      </c>
      <c r="B3964" s="40" t="n">
        <v>46</v>
      </c>
      <c r="C3964" s="7" t="n">
        <v>61492</v>
      </c>
      <c r="D3964" s="7" t="n">
        <v>-8.19999980926514</v>
      </c>
      <c r="E3964" s="7" t="n">
        <v>1</v>
      </c>
      <c r="F3964" s="7" t="n">
        <v>-20.3999996185303</v>
      </c>
      <c r="G3964" s="7" t="n">
        <v>102.5</v>
      </c>
    </row>
    <row r="3965" spans="1:8">
      <c r="A3965" t="s">
        <v>4</v>
      </c>
      <c r="B3965" s="4" t="s">
        <v>5</v>
      </c>
      <c r="C3965" s="4" t="s">
        <v>10</v>
      </c>
      <c r="D3965" s="4" t="s">
        <v>20</v>
      </c>
      <c r="E3965" s="4" t="s">
        <v>20</v>
      </c>
      <c r="F3965" s="4" t="s">
        <v>20</v>
      </c>
      <c r="G3965" s="4" t="s">
        <v>20</v>
      </c>
    </row>
    <row r="3966" spans="1:8">
      <c r="A3966" t="n">
        <v>34457</v>
      </c>
      <c r="B3966" s="40" t="n">
        <v>46</v>
      </c>
      <c r="C3966" s="7" t="n">
        <v>61493</v>
      </c>
      <c r="D3966" s="7" t="n">
        <v>-8.10000038146973</v>
      </c>
      <c r="E3966" s="7" t="n">
        <v>1</v>
      </c>
      <c r="F3966" s="7" t="n">
        <v>-23.7000007629395</v>
      </c>
      <c r="G3966" s="7" t="n">
        <v>80</v>
      </c>
    </row>
    <row r="3967" spans="1:8">
      <c r="A3967" t="s">
        <v>4</v>
      </c>
      <c r="B3967" s="4" t="s">
        <v>5</v>
      </c>
      <c r="C3967" s="4" t="s">
        <v>10</v>
      </c>
      <c r="D3967" s="4" t="s">
        <v>20</v>
      </c>
      <c r="E3967" s="4" t="s">
        <v>20</v>
      </c>
      <c r="F3967" s="4" t="s">
        <v>20</v>
      </c>
      <c r="G3967" s="4" t="s">
        <v>20</v>
      </c>
    </row>
    <row r="3968" spans="1:8">
      <c r="A3968" t="n">
        <v>34476</v>
      </c>
      <c r="B3968" s="40" t="n">
        <v>46</v>
      </c>
      <c r="C3968" s="7" t="n">
        <v>82</v>
      </c>
      <c r="D3968" s="7" t="n">
        <v>-5.30000019073486</v>
      </c>
      <c r="E3968" s="7" t="n">
        <v>1</v>
      </c>
      <c r="F3968" s="7" t="n">
        <v>-23.6499996185303</v>
      </c>
      <c r="G3968" s="7" t="n">
        <v>358</v>
      </c>
    </row>
    <row r="3969" spans="1:8">
      <c r="A3969" t="s">
        <v>4</v>
      </c>
      <c r="B3969" s="4" t="s">
        <v>5</v>
      </c>
      <c r="C3969" s="4" t="s">
        <v>10</v>
      </c>
      <c r="D3969" s="4" t="s">
        <v>20</v>
      </c>
      <c r="E3969" s="4" t="s">
        <v>20</v>
      </c>
      <c r="F3969" s="4" t="s">
        <v>20</v>
      </c>
      <c r="G3969" s="4" t="s">
        <v>20</v>
      </c>
    </row>
    <row r="3970" spans="1:8">
      <c r="A3970" t="n">
        <v>34495</v>
      </c>
      <c r="B3970" s="40" t="n">
        <v>46</v>
      </c>
      <c r="C3970" s="7" t="n">
        <v>7049</v>
      </c>
      <c r="D3970" s="7" t="n">
        <v>-4.55000019073486</v>
      </c>
      <c r="E3970" s="7" t="n">
        <v>1</v>
      </c>
      <c r="F3970" s="7" t="n">
        <v>-21.6000003814697</v>
      </c>
      <c r="G3970" s="7" t="n">
        <v>229</v>
      </c>
    </row>
    <row r="3971" spans="1:8">
      <c r="A3971" t="s">
        <v>4</v>
      </c>
      <c r="B3971" s="4" t="s">
        <v>5</v>
      </c>
      <c r="C3971" s="4" t="s">
        <v>10</v>
      </c>
      <c r="D3971" s="4" t="s">
        <v>10</v>
      </c>
      <c r="E3971" s="4" t="s">
        <v>20</v>
      </c>
      <c r="F3971" s="4" t="s">
        <v>14</v>
      </c>
    </row>
    <row r="3972" spans="1:8">
      <c r="A3972" t="n">
        <v>34514</v>
      </c>
      <c r="B3972" s="80" t="n">
        <v>53</v>
      </c>
      <c r="C3972" s="7" t="n">
        <v>0</v>
      </c>
      <c r="D3972" s="7" t="n">
        <v>7049</v>
      </c>
      <c r="E3972" s="7" t="n">
        <v>0</v>
      </c>
      <c r="F3972" s="7" t="n">
        <v>0</v>
      </c>
    </row>
    <row r="3973" spans="1:8">
      <c r="A3973" t="s">
        <v>4</v>
      </c>
      <c r="B3973" s="4" t="s">
        <v>5</v>
      </c>
      <c r="C3973" s="4" t="s">
        <v>10</v>
      </c>
      <c r="D3973" s="4" t="s">
        <v>10</v>
      </c>
      <c r="E3973" s="4" t="s">
        <v>20</v>
      </c>
      <c r="F3973" s="4" t="s">
        <v>14</v>
      </c>
    </row>
    <row r="3974" spans="1:8">
      <c r="A3974" t="n">
        <v>34524</v>
      </c>
      <c r="B3974" s="80" t="n">
        <v>53</v>
      </c>
      <c r="C3974" s="7" t="n">
        <v>2</v>
      </c>
      <c r="D3974" s="7" t="n">
        <v>7049</v>
      </c>
      <c r="E3974" s="7" t="n">
        <v>0</v>
      </c>
      <c r="F3974" s="7" t="n">
        <v>0</v>
      </c>
    </row>
    <row r="3975" spans="1:8">
      <c r="A3975" t="s">
        <v>4</v>
      </c>
      <c r="B3975" s="4" t="s">
        <v>5</v>
      </c>
      <c r="C3975" s="4" t="s">
        <v>10</v>
      </c>
      <c r="D3975" s="4" t="s">
        <v>10</v>
      </c>
      <c r="E3975" s="4" t="s">
        <v>20</v>
      </c>
      <c r="F3975" s="4" t="s">
        <v>14</v>
      </c>
    </row>
    <row r="3976" spans="1:8">
      <c r="A3976" t="n">
        <v>34534</v>
      </c>
      <c r="B3976" s="80" t="n">
        <v>53</v>
      </c>
      <c r="C3976" s="7" t="n">
        <v>11</v>
      </c>
      <c r="D3976" s="7" t="n">
        <v>7049</v>
      </c>
      <c r="E3976" s="7" t="n">
        <v>0</v>
      </c>
      <c r="F3976" s="7" t="n">
        <v>0</v>
      </c>
    </row>
    <row r="3977" spans="1:8">
      <c r="A3977" t="s">
        <v>4</v>
      </c>
      <c r="B3977" s="4" t="s">
        <v>5</v>
      </c>
      <c r="C3977" s="4" t="s">
        <v>10</v>
      </c>
      <c r="D3977" s="4" t="s">
        <v>10</v>
      </c>
      <c r="E3977" s="4" t="s">
        <v>20</v>
      </c>
      <c r="F3977" s="4" t="s">
        <v>14</v>
      </c>
    </row>
    <row r="3978" spans="1:8">
      <c r="A3978" t="n">
        <v>34544</v>
      </c>
      <c r="B3978" s="80" t="n">
        <v>53</v>
      </c>
      <c r="C3978" s="7" t="n">
        <v>61491</v>
      </c>
      <c r="D3978" s="7" t="n">
        <v>7049</v>
      </c>
      <c r="E3978" s="7" t="n">
        <v>0</v>
      </c>
      <c r="F3978" s="7" t="n">
        <v>0</v>
      </c>
    </row>
    <row r="3979" spans="1:8">
      <c r="A3979" t="s">
        <v>4</v>
      </c>
      <c r="B3979" s="4" t="s">
        <v>5</v>
      </c>
      <c r="C3979" s="4" t="s">
        <v>10</v>
      </c>
      <c r="D3979" s="4" t="s">
        <v>10</v>
      </c>
      <c r="E3979" s="4" t="s">
        <v>20</v>
      </c>
      <c r="F3979" s="4" t="s">
        <v>14</v>
      </c>
    </row>
    <row r="3980" spans="1:8">
      <c r="A3980" t="n">
        <v>34554</v>
      </c>
      <c r="B3980" s="80" t="n">
        <v>53</v>
      </c>
      <c r="C3980" s="7" t="n">
        <v>61492</v>
      </c>
      <c r="D3980" s="7" t="n">
        <v>7049</v>
      </c>
      <c r="E3980" s="7" t="n">
        <v>0</v>
      </c>
      <c r="F3980" s="7" t="n">
        <v>0</v>
      </c>
    </row>
    <row r="3981" spans="1:8">
      <c r="A3981" t="s">
        <v>4</v>
      </c>
      <c r="B3981" s="4" t="s">
        <v>5</v>
      </c>
      <c r="C3981" s="4" t="s">
        <v>10</v>
      </c>
      <c r="D3981" s="4" t="s">
        <v>10</v>
      </c>
      <c r="E3981" s="4" t="s">
        <v>20</v>
      </c>
      <c r="F3981" s="4" t="s">
        <v>14</v>
      </c>
    </row>
    <row r="3982" spans="1:8">
      <c r="A3982" t="n">
        <v>34564</v>
      </c>
      <c r="B3982" s="80" t="n">
        <v>53</v>
      </c>
      <c r="C3982" s="7" t="n">
        <v>61493</v>
      </c>
      <c r="D3982" s="7" t="n">
        <v>7049</v>
      </c>
      <c r="E3982" s="7" t="n">
        <v>0</v>
      </c>
      <c r="F3982" s="7" t="n">
        <v>0</v>
      </c>
    </row>
    <row r="3983" spans="1:8">
      <c r="A3983" t="s">
        <v>4</v>
      </c>
      <c r="B3983" s="4" t="s">
        <v>5</v>
      </c>
      <c r="C3983" s="4" t="s">
        <v>10</v>
      </c>
      <c r="D3983" s="4" t="s">
        <v>10</v>
      </c>
      <c r="E3983" s="4" t="s">
        <v>20</v>
      </c>
      <c r="F3983" s="4" t="s">
        <v>14</v>
      </c>
    </row>
    <row r="3984" spans="1:8">
      <c r="A3984" t="n">
        <v>34574</v>
      </c>
      <c r="B3984" s="80" t="n">
        <v>53</v>
      </c>
      <c r="C3984" s="7" t="n">
        <v>7049</v>
      </c>
      <c r="D3984" s="7" t="n">
        <v>2</v>
      </c>
      <c r="E3984" s="7" t="n">
        <v>0</v>
      </c>
      <c r="F3984" s="7" t="n">
        <v>0</v>
      </c>
    </row>
    <row r="3985" spans="1:7">
      <c r="A3985" t="s">
        <v>4</v>
      </c>
      <c r="B3985" s="4" t="s">
        <v>5</v>
      </c>
      <c r="C3985" s="4" t="s">
        <v>10</v>
      </c>
    </row>
    <row r="3986" spans="1:7">
      <c r="A3986" t="n">
        <v>34584</v>
      </c>
      <c r="B3986" s="25" t="n">
        <v>16</v>
      </c>
      <c r="C3986" s="7" t="n">
        <v>0</v>
      </c>
    </row>
    <row r="3987" spans="1:7">
      <c r="A3987" t="s">
        <v>4</v>
      </c>
      <c r="B3987" s="4" t="s">
        <v>5</v>
      </c>
      <c r="C3987" s="4" t="s">
        <v>10</v>
      </c>
      <c r="D3987" s="4" t="s">
        <v>10</v>
      </c>
      <c r="E3987" s="4" t="s">
        <v>10</v>
      </c>
    </row>
    <row r="3988" spans="1:7">
      <c r="A3988" t="n">
        <v>34587</v>
      </c>
      <c r="B3988" s="46" t="n">
        <v>61</v>
      </c>
      <c r="C3988" s="7" t="n">
        <v>0</v>
      </c>
      <c r="D3988" s="7" t="n">
        <v>7049</v>
      </c>
      <c r="E3988" s="7" t="n">
        <v>0</v>
      </c>
    </row>
    <row r="3989" spans="1:7">
      <c r="A3989" t="s">
        <v>4</v>
      </c>
      <c r="B3989" s="4" t="s">
        <v>5</v>
      </c>
      <c r="C3989" s="4" t="s">
        <v>10</v>
      </c>
      <c r="D3989" s="4" t="s">
        <v>10</v>
      </c>
      <c r="E3989" s="4" t="s">
        <v>10</v>
      </c>
    </row>
    <row r="3990" spans="1:7">
      <c r="A3990" t="n">
        <v>34594</v>
      </c>
      <c r="B3990" s="46" t="n">
        <v>61</v>
      </c>
      <c r="C3990" s="7" t="n">
        <v>2</v>
      </c>
      <c r="D3990" s="7" t="n">
        <v>7049</v>
      </c>
      <c r="E3990" s="7" t="n">
        <v>0</v>
      </c>
    </row>
    <row r="3991" spans="1:7">
      <c r="A3991" t="s">
        <v>4</v>
      </c>
      <c r="B3991" s="4" t="s">
        <v>5</v>
      </c>
      <c r="C3991" s="4" t="s">
        <v>10</v>
      </c>
      <c r="D3991" s="4" t="s">
        <v>10</v>
      </c>
      <c r="E3991" s="4" t="s">
        <v>10</v>
      </c>
    </row>
    <row r="3992" spans="1:7">
      <c r="A3992" t="n">
        <v>34601</v>
      </c>
      <c r="B3992" s="46" t="n">
        <v>61</v>
      </c>
      <c r="C3992" s="7" t="n">
        <v>11</v>
      </c>
      <c r="D3992" s="7" t="n">
        <v>7049</v>
      </c>
      <c r="E3992" s="7" t="n">
        <v>0</v>
      </c>
    </row>
    <row r="3993" spans="1:7">
      <c r="A3993" t="s">
        <v>4</v>
      </c>
      <c r="B3993" s="4" t="s">
        <v>5</v>
      </c>
      <c r="C3993" s="4" t="s">
        <v>10</v>
      </c>
      <c r="D3993" s="4" t="s">
        <v>10</v>
      </c>
      <c r="E3993" s="4" t="s">
        <v>10</v>
      </c>
    </row>
    <row r="3994" spans="1:7">
      <c r="A3994" t="n">
        <v>34608</v>
      </c>
      <c r="B3994" s="46" t="n">
        <v>61</v>
      </c>
      <c r="C3994" s="7" t="n">
        <v>61491</v>
      </c>
      <c r="D3994" s="7" t="n">
        <v>7049</v>
      </c>
      <c r="E3994" s="7" t="n">
        <v>0</v>
      </c>
    </row>
    <row r="3995" spans="1:7">
      <c r="A3995" t="s">
        <v>4</v>
      </c>
      <c r="B3995" s="4" t="s">
        <v>5</v>
      </c>
      <c r="C3995" s="4" t="s">
        <v>10</v>
      </c>
      <c r="D3995" s="4" t="s">
        <v>10</v>
      </c>
      <c r="E3995" s="4" t="s">
        <v>10</v>
      </c>
    </row>
    <row r="3996" spans="1:7">
      <c r="A3996" t="n">
        <v>34615</v>
      </c>
      <c r="B3996" s="46" t="n">
        <v>61</v>
      </c>
      <c r="C3996" s="7" t="n">
        <v>61492</v>
      </c>
      <c r="D3996" s="7" t="n">
        <v>7049</v>
      </c>
      <c r="E3996" s="7" t="n">
        <v>0</v>
      </c>
    </row>
    <row r="3997" spans="1:7">
      <c r="A3997" t="s">
        <v>4</v>
      </c>
      <c r="B3997" s="4" t="s">
        <v>5</v>
      </c>
      <c r="C3997" s="4" t="s">
        <v>10</v>
      </c>
      <c r="D3997" s="4" t="s">
        <v>10</v>
      </c>
      <c r="E3997" s="4" t="s">
        <v>10</v>
      </c>
    </row>
    <row r="3998" spans="1:7">
      <c r="A3998" t="n">
        <v>34622</v>
      </c>
      <c r="B3998" s="46" t="n">
        <v>61</v>
      </c>
      <c r="C3998" s="7" t="n">
        <v>61493</v>
      </c>
      <c r="D3998" s="7" t="n">
        <v>7049</v>
      </c>
      <c r="E3998" s="7" t="n">
        <v>0</v>
      </c>
    </row>
    <row r="3999" spans="1:7">
      <c r="A3999" t="s">
        <v>4</v>
      </c>
      <c r="B3999" s="4" t="s">
        <v>5</v>
      </c>
      <c r="C3999" s="4" t="s">
        <v>10</v>
      </c>
      <c r="D3999" s="4" t="s">
        <v>10</v>
      </c>
      <c r="E3999" s="4" t="s">
        <v>10</v>
      </c>
    </row>
    <row r="4000" spans="1:7">
      <c r="A4000" t="n">
        <v>34629</v>
      </c>
      <c r="B4000" s="46" t="n">
        <v>61</v>
      </c>
      <c r="C4000" s="7" t="n">
        <v>82</v>
      </c>
      <c r="D4000" s="7" t="n">
        <v>7049</v>
      </c>
      <c r="E4000" s="7" t="n">
        <v>0</v>
      </c>
    </row>
    <row r="4001" spans="1:5">
      <c r="A4001" t="s">
        <v>4</v>
      </c>
      <c r="B4001" s="4" t="s">
        <v>5</v>
      </c>
      <c r="C4001" s="4" t="s">
        <v>10</v>
      </c>
      <c r="D4001" s="4" t="s">
        <v>9</v>
      </c>
    </row>
    <row r="4002" spans="1:5">
      <c r="A4002" t="n">
        <v>34636</v>
      </c>
      <c r="B4002" s="64" t="n">
        <v>44</v>
      </c>
      <c r="C4002" s="7" t="n">
        <v>0</v>
      </c>
      <c r="D4002" s="7" t="n">
        <v>16</v>
      </c>
    </row>
    <row r="4003" spans="1:5">
      <c r="A4003" t="s">
        <v>4</v>
      </c>
      <c r="B4003" s="4" t="s">
        <v>5</v>
      </c>
      <c r="C4003" s="4" t="s">
        <v>10</v>
      </c>
      <c r="D4003" s="4" t="s">
        <v>14</v>
      </c>
      <c r="E4003" s="4" t="s">
        <v>14</v>
      </c>
      <c r="F4003" s="4" t="s">
        <v>6</v>
      </c>
    </row>
    <row r="4004" spans="1:5">
      <c r="A4004" t="n">
        <v>34643</v>
      </c>
      <c r="B4004" s="53" t="n">
        <v>47</v>
      </c>
      <c r="C4004" s="7" t="n">
        <v>0</v>
      </c>
      <c r="D4004" s="7" t="n">
        <v>0</v>
      </c>
      <c r="E4004" s="7" t="n">
        <v>0</v>
      </c>
      <c r="F4004" s="7" t="s">
        <v>366</v>
      </c>
    </row>
    <row r="4005" spans="1:5">
      <c r="A4005" t="s">
        <v>4</v>
      </c>
      <c r="B4005" s="4" t="s">
        <v>5</v>
      </c>
      <c r="C4005" s="4" t="s">
        <v>10</v>
      </c>
      <c r="D4005" s="4" t="s">
        <v>9</v>
      </c>
    </row>
    <row r="4006" spans="1:5">
      <c r="A4006" t="n">
        <v>34665</v>
      </c>
      <c r="B4006" s="64" t="n">
        <v>44</v>
      </c>
      <c r="C4006" s="7" t="n">
        <v>2</v>
      </c>
      <c r="D4006" s="7" t="n">
        <v>16</v>
      </c>
    </row>
    <row r="4007" spans="1:5">
      <c r="A4007" t="s">
        <v>4</v>
      </c>
      <c r="B4007" s="4" t="s">
        <v>5</v>
      </c>
      <c r="C4007" s="4" t="s">
        <v>10</v>
      </c>
      <c r="D4007" s="4" t="s">
        <v>14</v>
      </c>
      <c r="E4007" s="4" t="s">
        <v>14</v>
      </c>
      <c r="F4007" s="4" t="s">
        <v>6</v>
      </c>
    </row>
    <row r="4008" spans="1:5">
      <c r="A4008" t="n">
        <v>34672</v>
      </c>
      <c r="B4008" s="53" t="n">
        <v>47</v>
      </c>
      <c r="C4008" s="7" t="n">
        <v>2</v>
      </c>
      <c r="D4008" s="7" t="n">
        <v>0</v>
      </c>
      <c r="E4008" s="7" t="n">
        <v>0</v>
      </c>
      <c r="F4008" s="7" t="s">
        <v>366</v>
      </c>
    </row>
    <row r="4009" spans="1:5">
      <c r="A4009" t="s">
        <v>4</v>
      </c>
      <c r="B4009" s="4" t="s">
        <v>5</v>
      </c>
      <c r="C4009" s="4" t="s">
        <v>10</v>
      </c>
      <c r="D4009" s="4" t="s">
        <v>9</v>
      </c>
    </row>
    <row r="4010" spans="1:5">
      <c r="A4010" t="n">
        <v>34694</v>
      </c>
      <c r="B4010" s="64" t="n">
        <v>44</v>
      </c>
      <c r="C4010" s="7" t="n">
        <v>11</v>
      </c>
      <c r="D4010" s="7" t="n">
        <v>16</v>
      </c>
    </row>
    <row r="4011" spans="1:5">
      <c r="A4011" t="s">
        <v>4</v>
      </c>
      <c r="B4011" s="4" t="s">
        <v>5</v>
      </c>
      <c r="C4011" s="4" t="s">
        <v>10</v>
      </c>
      <c r="D4011" s="4" t="s">
        <v>14</v>
      </c>
      <c r="E4011" s="4" t="s">
        <v>14</v>
      </c>
      <c r="F4011" s="4" t="s">
        <v>6</v>
      </c>
    </row>
    <row r="4012" spans="1:5">
      <c r="A4012" t="n">
        <v>34701</v>
      </c>
      <c r="B4012" s="53" t="n">
        <v>47</v>
      </c>
      <c r="C4012" s="7" t="n">
        <v>11</v>
      </c>
      <c r="D4012" s="7" t="n">
        <v>0</v>
      </c>
      <c r="E4012" s="7" t="n">
        <v>0</v>
      </c>
      <c r="F4012" s="7" t="s">
        <v>366</v>
      </c>
    </row>
    <row r="4013" spans="1:5">
      <c r="A4013" t="s">
        <v>4</v>
      </c>
      <c r="B4013" s="4" t="s">
        <v>5</v>
      </c>
      <c r="C4013" s="4" t="s">
        <v>10</v>
      </c>
      <c r="D4013" s="4" t="s">
        <v>9</v>
      </c>
    </row>
    <row r="4014" spans="1:5">
      <c r="A4014" t="n">
        <v>34723</v>
      </c>
      <c r="B4014" s="64" t="n">
        <v>44</v>
      </c>
      <c r="C4014" s="7" t="n">
        <v>61491</v>
      </c>
      <c r="D4014" s="7" t="n">
        <v>16</v>
      </c>
    </row>
    <row r="4015" spans="1:5">
      <c r="A4015" t="s">
        <v>4</v>
      </c>
      <c r="B4015" s="4" t="s">
        <v>5</v>
      </c>
      <c r="C4015" s="4" t="s">
        <v>10</v>
      </c>
      <c r="D4015" s="4" t="s">
        <v>14</v>
      </c>
      <c r="E4015" s="4" t="s">
        <v>14</v>
      </c>
      <c r="F4015" s="4" t="s">
        <v>6</v>
      </c>
    </row>
    <row r="4016" spans="1:5">
      <c r="A4016" t="n">
        <v>34730</v>
      </c>
      <c r="B4016" s="53" t="n">
        <v>47</v>
      </c>
      <c r="C4016" s="7" t="n">
        <v>61491</v>
      </c>
      <c r="D4016" s="7" t="n">
        <v>0</v>
      </c>
      <c r="E4016" s="7" t="n">
        <v>0</v>
      </c>
      <c r="F4016" s="7" t="s">
        <v>366</v>
      </c>
    </row>
    <row r="4017" spans="1:6">
      <c r="A4017" t="s">
        <v>4</v>
      </c>
      <c r="B4017" s="4" t="s">
        <v>5</v>
      </c>
      <c r="C4017" s="4" t="s">
        <v>10</v>
      </c>
      <c r="D4017" s="4" t="s">
        <v>9</v>
      </c>
    </row>
    <row r="4018" spans="1:6">
      <c r="A4018" t="n">
        <v>34752</v>
      </c>
      <c r="B4018" s="64" t="n">
        <v>44</v>
      </c>
      <c r="C4018" s="7" t="n">
        <v>61492</v>
      </c>
      <c r="D4018" s="7" t="n">
        <v>16</v>
      </c>
    </row>
    <row r="4019" spans="1:6">
      <c r="A4019" t="s">
        <v>4</v>
      </c>
      <c r="B4019" s="4" t="s">
        <v>5</v>
      </c>
      <c r="C4019" s="4" t="s">
        <v>10</v>
      </c>
      <c r="D4019" s="4" t="s">
        <v>14</v>
      </c>
      <c r="E4019" s="4" t="s">
        <v>14</v>
      </c>
      <c r="F4019" s="4" t="s">
        <v>6</v>
      </c>
    </row>
    <row r="4020" spans="1:6">
      <c r="A4020" t="n">
        <v>34759</v>
      </c>
      <c r="B4020" s="53" t="n">
        <v>47</v>
      </c>
      <c r="C4020" s="7" t="n">
        <v>61492</v>
      </c>
      <c r="D4020" s="7" t="n">
        <v>0</v>
      </c>
      <c r="E4020" s="7" t="n">
        <v>0</v>
      </c>
      <c r="F4020" s="7" t="s">
        <v>366</v>
      </c>
    </row>
    <row r="4021" spans="1:6">
      <c r="A4021" t="s">
        <v>4</v>
      </c>
      <c r="B4021" s="4" t="s">
        <v>5</v>
      </c>
      <c r="C4021" s="4" t="s">
        <v>10</v>
      </c>
      <c r="D4021" s="4" t="s">
        <v>9</v>
      </c>
    </row>
    <row r="4022" spans="1:6">
      <c r="A4022" t="n">
        <v>34781</v>
      </c>
      <c r="B4022" s="64" t="n">
        <v>44</v>
      </c>
      <c r="C4022" s="7" t="n">
        <v>61493</v>
      </c>
      <c r="D4022" s="7" t="n">
        <v>16</v>
      </c>
    </row>
    <row r="4023" spans="1:6">
      <c r="A4023" t="s">
        <v>4</v>
      </c>
      <c r="B4023" s="4" t="s">
        <v>5</v>
      </c>
      <c r="C4023" s="4" t="s">
        <v>10</v>
      </c>
      <c r="D4023" s="4" t="s">
        <v>14</v>
      </c>
      <c r="E4023" s="4" t="s">
        <v>14</v>
      </c>
      <c r="F4023" s="4" t="s">
        <v>6</v>
      </c>
    </row>
    <row r="4024" spans="1:6">
      <c r="A4024" t="n">
        <v>34788</v>
      </c>
      <c r="B4024" s="53" t="n">
        <v>47</v>
      </c>
      <c r="C4024" s="7" t="n">
        <v>61493</v>
      </c>
      <c r="D4024" s="7" t="n">
        <v>0</v>
      </c>
      <c r="E4024" s="7" t="n">
        <v>0</v>
      </c>
      <c r="F4024" s="7" t="s">
        <v>366</v>
      </c>
    </row>
    <row r="4025" spans="1:6">
      <c r="A4025" t="s">
        <v>4</v>
      </c>
      <c r="B4025" s="4" t="s">
        <v>5</v>
      </c>
      <c r="C4025" s="4" t="s">
        <v>10</v>
      </c>
      <c r="D4025" s="4" t="s">
        <v>14</v>
      </c>
      <c r="E4025" s="4" t="s">
        <v>6</v>
      </c>
      <c r="F4025" s="4" t="s">
        <v>20</v>
      </c>
      <c r="G4025" s="4" t="s">
        <v>20</v>
      </c>
      <c r="H4025" s="4" t="s">
        <v>20</v>
      </c>
    </row>
    <row r="4026" spans="1:6">
      <c r="A4026" t="n">
        <v>34810</v>
      </c>
      <c r="B4026" s="43" t="n">
        <v>48</v>
      </c>
      <c r="C4026" s="7" t="n">
        <v>0</v>
      </c>
      <c r="D4026" s="7" t="n">
        <v>0</v>
      </c>
      <c r="E4026" s="7" t="s">
        <v>367</v>
      </c>
      <c r="F4026" s="7" t="n">
        <v>0</v>
      </c>
      <c r="G4026" s="7" t="n">
        <v>1</v>
      </c>
      <c r="H4026" s="7" t="n">
        <v>0</v>
      </c>
    </row>
    <row r="4027" spans="1:6">
      <c r="A4027" t="s">
        <v>4</v>
      </c>
      <c r="B4027" s="4" t="s">
        <v>5</v>
      </c>
      <c r="C4027" s="4" t="s">
        <v>10</v>
      </c>
      <c r="D4027" s="4" t="s">
        <v>14</v>
      </c>
      <c r="E4027" s="4" t="s">
        <v>6</v>
      </c>
      <c r="F4027" s="4" t="s">
        <v>20</v>
      </c>
      <c r="G4027" s="4" t="s">
        <v>20</v>
      </c>
      <c r="H4027" s="4" t="s">
        <v>20</v>
      </c>
    </row>
    <row r="4028" spans="1:6">
      <c r="A4028" t="n">
        <v>34836</v>
      </c>
      <c r="B4028" s="43" t="n">
        <v>48</v>
      </c>
      <c r="C4028" s="7" t="n">
        <v>2</v>
      </c>
      <c r="D4028" s="7" t="n">
        <v>0</v>
      </c>
      <c r="E4028" s="7" t="s">
        <v>367</v>
      </c>
      <c r="F4028" s="7" t="n">
        <v>0</v>
      </c>
      <c r="G4028" s="7" t="n">
        <v>1</v>
      </c>
      <c r="H4028" s="7" t="n">
        <v>0</v>
      </c>
    </row>
    <row r="4029" spans="1:6">
      <c r="A4029" t="s">
        <v>4</v>
      </c>
      <c r="B4029" s="4" t="s">
        <v>5</v>
      </c>
      <c r="C4029" s="4" t="s">
        <v>10</v>
      </c>
      <c r="D4029" s="4" t="s">
        <v>14</v>
      </c>
      <c r="E4029" s="4" t="s">
        <v>6</v>
      </c>
      <c r="F4029" s="4" t="s">
        <v>20</v>
      </c>
      <c r="G4029" s="4" t="s">
        <v>20</v>
      </c>
      <c r="H4029" s="4" t="s">
        <v>20</v>
      </c>
    </row>
    <row r="4030" spans="1:6">
      <c r="A4030" t="n">
        <v>34862</v>
      </c>
      <c r="B4030" s="43" t="n">
        <v>48</v>
      </c>
      <c r="C4030" s="7" t="n">
        <v>11</v>
      </c>
      <c r="D4030" s="7" t="n">
        <v>0</v>
      </c>
      <c r="E4030" s="7" t="s">
        <v>367</v>
      </c>
      <c r="F4030" s="7" t="n">
        <v>0</v>
      </c>
      <c r="G4030" s="7" t="n">
        <v>1</v>
      </c>
      <c r="H4030" s="7" t="n">
        <v>0</v>
      </c>
    </row>
    <row r="4031" spans="1:6">
      <c r="A4031" t="s">
        <v>4</v>
      </c>
      <c r="B4031" s="4" t="s">
        <v>5</v>
      </c>
      <c r="C4031" s="4" t="s">
        <v>10</v>
      </c>
      <c r="D4031" s="4" t="s">
        <v>14</v>
      </c>
      <c r="E4031" s="4" t="s">
        <v>6</v>
      </c>
      <c r="F4031" s="4" t="s">
        <v>20</v>
      </c>
      <c r="G4031" s="4" t="s">
        <v>20</v>
      </c>
      <c r="H4031" s="4" t="s">
        <v>20</v>
      </c>
    </row>
    <row r="4032" spans="1:6">
      <c r="A4032" t="n">
        <v>34888</v>
      </c>
      <c r="B4032" s="43" t="n">
        <v>48</v>
      </c>
      <c r="C4032" s="7" t="n">
        <v>61491</v>
      </c>
      <c r="D4032" s="7" t="n">
        <v>0</v>
      </c>
      <c r="E4032" s="7" t="s">
        <v>367</v>
      </c>
      <c r="F4032" s="7" t="n">
        <v>0</v>
      </c>
      <c r="G4032" s="7" t="n">
        <v>1</v>
      </c>
      <c r="H4032" s="7" t="n">
        <v>0</v>
      </c>
    </row>
    <row r="4033" spans="1:8">
      <c r="A4033" t="s">
        <v>4</v>
      </c>
      <c r="B4033" s="4" t="s">
        <v>5</v>
      </c>
      <c r="C4033" s="4" t="s">
        <v>10</v>
      </c>
      <c r="D4033" s="4" t="s">
        <v>14</v>
      </c>
      <c r="E4033" s="4" t="s">
        <v>6</v>
      </c>
      <c r="F4033" s="4" t="s">
        <v>20</v>
      </c>
      <c r="G4033" s="4" t="s">
        <v>20</v>
      </c>
      <c r="H4033" s="4" t="s">
        <v>20</v>
      </c>
    </row>
    <row r="4034" spans="1:8">
      <c r="A4034" t="n">
        <v>34914</v>
      </c>
      <c r="B4034" s="43" t="n">
        <v>48</v>
      </c>
      <c r="C4034" s="7" t="n">
        <v>61492</v>
      </c>
      <c r="D4034" s="7" t="n">
        <v>0</v>
      </c>
      <c r="E4034" s="7" t="s">
        <v>367</v>
      </c>
      <c r="F4034" s="7" t="n">
        <v>0</v>
      </c>
      <c r="G4034" s="7" t="n">
        <v>1</v>
      </c>
      <c r="H4034" s="7" t="n">
        <v>0</v>
      </c>
    </row>
    <row r="4035" spans="1:8">
      <c r="A4035" t="s">
        <v>4</v>
      </c>
      <c r="B4035" s="4" t="s">
        <v>5</v>
      </c>
      <c r="C4035" s="4" t="s">
        <v>10</v>
      </c>
      <c r="D4035" s="4" t="s">
        <v>14</v>
      </c>
      <c r="E4035" s="4" t="s">
        <v>6</v>
      </c>
      <c r="F4035" s="4" t="s">
        <v>20</v>
      </c>
      <c r="G4035" s="4" t="s">
        <v>20</v>
      </c>
      <c r="H4035" s="4" t="s">
        <v>20</v>
      </c>
    </row>
    <row r="4036" spans="1:8">
      <c r="A4036" t="n">
        <v>34940</v>
      </c>
      <c r="B4036" s="43" t="n">
        <v>48</v>
      </c>
      <c r="C4036" s="7" t="n">
        <v>61493</v>
      </c>
      <c r="D4036" s="7" t="n">
        <v>0</v>
      </c>
      <c r="E4036" s="7" t="s">
        <v>367</v>
      </c>
      <c r="F4036" s="7" t="n">
        <v>0</v>
      </c>
      <c r="G4036" s="7" t="n">
        <v>1</v>
      </c>
      <c r="H4036" s="7" t="n">
        <v>0</v>
      </c>
    </row>
    <row r="4037" spans="1:8">
      <c r="A4037" t="s">
        <v>4</v>
      </c>
      <c r="B4037" s="4" t="s">
        <v>5</v>
      </c>
      <c r="C4037" s="4" t="s">
        <v>14</v>
      </c>
      <c r="D4037" s="4" t="s">
        <v>14</v>
      </c>
      <c r="E4037" s="4" t="s">
        <v>20</v>
      </c>
      <c r="F4037" s="4" t="s">
        <v>20</v>
      </c>
      <c r="G4037" s="4" t="s">
        <v>20</v>
      </c>
      <c r="H4037" s="4" t="s">
        <v>10</v>
      </c>
    </row>
    <row r="4038" spans="1:8">
      <c r="A4038" t="n">
        <v>34966</v>
      </c>
      <c r="B4038" s="59" t="n">
        <v>45</v>
      </c>
      <c r="C4038" s="7" t="n">
        <v>2</v>
      </c>
      <c r="D4038" s="7" t="n">
        <v>3</v>
      </c>
      <c r="E4038" s="7" t="n">
        <v>-4.94999980926514</v>
      </c>
      <c r="F4038" s="7" t="n">
        <v>1.54999995231628</v>
      </c>
      <c r="G4038" s="7" t="n">
        <v>-21.9500007629395</v>
      </c>
      <c r="H4038" s="7" t="n">
        <v>0</v>
      </c>
    </row>
    <row r="4039" spans="1:8">
      <c r="A4039" t="s">
        <v>4</v>
      </c>
      <c r="B4039" s="4" t="s">
        <v>5</v>
      </c>
      <c r="C4039" s="4" t="s">
        <v>14</v>
      </c>
      <c r="D4039" s="4" t="s">
        <v>14</v>
      </c>
      <c r="E4039" s="4" t="s">
        <v>20</v>
      </c>
      <c r="F4039" s="4" t="s">
        <v>20</v>
      </c>
      <c r="G4039" s="4" t="s">
        <v>20</v>
      </c>
      <c r="H4039" s="4" t="s">
        <v>10</v>
      </c>
      <c r="I4039" s="4" t="s">
        <v>14</v>
      </c>
    </row>
    <row r="4040" spans="1:8">
      <c r="A4040" t="n">
        <v>34983</v>
      </c>
      <c r="B4040" s="59" t="n">
        <v>45</v>
      </c>
      <c r="C4040" s="7" t="n">
        <v>4</v>
      </c>
      <c r="D4040" s="7" t="n">
        <v>3</v>
      </c>
      <c r="E4040" s="7" t="n">
        <v>356.149993896484</v>
      </c>
      <c r="F4040" s="7" t="n">
        <v>18.75</v>
      </c>
      <c r="G4040" s="7" t="n">
        <v>0</v>
      </c>
      <c r="H4040" s="7" t="n">
        <v>0</v>
      </c>
      <c r="I4040" s="7" t="n">
        <v>0</v>
      </c>
    </row>
    <row r="4041" spans="1:8">
      <c r="A4041" t="s">
        <v>4</v>
      </c>
      <c r="B4041" s="4" t="s">
        <v>5</v>
      </c>
      <c r="C4041" s="4" t="s">
        <v>14</v>
      </c>
      <c r="D4041" s="4" t="s">
        <v>14</v>
      </c>
      <c r="E4041" s="4" t="s">
        <v>20</v>
      </c>
      <c r="F4041" s="4" t="s">
        <v>10</v>
      </c>
    </row>
    <row r="4042" spans="1:8">
      <c r="A4042" t="n">
        <v>35001</v>
      </c>
      <c r="B4042" s="59" t="n">
        <v>45</v>
      </c>
      <c r="C4042" s="7" t="n">
        <v>5</v>
      </c>
      <c r="D4042" s="7" t="n">
        <v>3</v>
      </c>
      <c r="E4042" s="7" t="n">
        <v>1.70000004768372</v>
      </c>
      <c r="F4042" s="7" t="n">
        <v>0</v>
      </c>
    </row>
    <row r="4043" spans="1:8">
      <c r="A4043" t="s">
        <v>4</v>
      </c>
      <c r="B4043" s="4" t="s">
        <v>5</v>
      </c>
      <c r="C4043" s="4" t="s">
        <v>14</v>
      </c>
      <c r="D4043" s="4" t="s">
        <v>14</v>
      </c>
      <c r="E4043" s="4" t="s">
        <v>20</v>
      </c>
      <c r="F4043" s="4" t="s">
        <v>10</v>
      </c>
    </row>
    <row r="4044" spans="1:8">
      <c r="A4044" t="n">
        <v>35010</v>
      </c>
      <c r="B4044" s="59" t="n">
        <v>45</v>
      </c>
      <c r="C4044" s="7" t="n">
        <v>11</v>
      </c>
      <c r="D4044" s="7" t="n">
        <v>3</v>
      </c>
      <c r="E4044" s="7" t="n">
        <v>32.2999992370605</v>
      </c>
      <c r="F4044" s="7" t="n">
        <v>0</v>
      </c>
    </row>
    <row r="4045" spans="1:8">
      <c r="A4045" t="s">
        <v>4</v>
      </c>
      <c r="B4045" s="4" t="s">
        <v>5</v>
      </c>
      <c r="C4045" s="4" t="s">
        <v>14</v>
      </c>
      <c r="D4045" s="4" t="s">
        <v>14</v>
      </c>
      <c r="E4045" s="4" t="s">
        <v>20</v>
      </c>
      <c r="F4045" s="4" t="s">
        <v>20</v>
      </c>
      <c r="G4045" s="4" t="s">
        <v>20</v>
      </c>
      <c r="H4045" s="4" t="s">
        <v>10</v>
      </c>
    </row>
    <row r="4046" spans="1:8">
      <c r="A4046" t="n">
        <v>35019</v>
      </c>
      <c r="B4046" s="59" t="n">
        <v>45</v>
      </c>
      <c r="C4046" s="7" t="n">
        <v>2</v>
      </c>
      <c r="D4046" s="7" t="n">
        <v>3</v>
      </c>
      <c r="E4046" s="7" t="n">
        <v>-4.80000019073486</v>
      </c>
      <c r="F4046" s="7" t="n">
        <v>1.45000004768372</v>
      </c>
      <c r="G4046" s="7" t="n">
        <v>-21.7999992370605</v>
      </c>
      <c r="H4046" s="7" t="n">
        <v>2000</v>
      </c>
    </row>
    <row r="4047" spans="1:8">
      <c r="A4047" t="s">
        <v>4</v>
      </c>
      <c r="B4047" s="4" t="s">
        <v>5</v>
      </c>
      <c r="C4047" s="4" t="s">
        <v>14</v>
      </c>
      <c r="D4047" s="4" t="s">
        <v>14</v>
      </c>
      <c r="E4047" s="4" t="s">
        <v>20</v>
      </c>
      <c r="F4047" s="4" t="s">
        <v>20</v>
      </c>
      <c r="G4047" s="4" t="s">
        <v>20</v>
      </c>
      <c r="H4047" s="4" t="s">
        <v>10</v>
      </c>
      <c r="I4047" s="4" t="s">
        <v>14</v>
      </c>
    </row>
    <row r="4048" spans="1:8">
      <c r="A4048" t="n">
        <v>35036</v>
      </c>
      <c r="B4048" s="59" t="n">
        <v>45</v>
      </c>
      <c r="C4048" s="7" t="n">
        <v>4</v>
      </c>
      <c r="D4048" s="7" t="n">
        <v>3</v>
      </c>
      <c r="E4048" s="7" t="n">
        <v>352.839996337891</v>
      </c>
      <c r="F4048" s="7" t="n">
        <v>5.03999996185303</v>
      </c>
      <c r="G4048" s="7" t="n">
        <v>0</v>
      </c>
      <c r="H4048" s="7" t="n">
        <v>2000</v>
      </c>
      <c r="I4048" s="7" t="n">
        <v>1</v>
      </c>
    </row>
    <row r="4049" spans="1:9">
      <c r="A4049" t="s">
        <v>4</v>
      </c>
      <c r="B4049" s="4" t="s">
        <v>5</v>
      </c>
      <c r="C4049" s="4" t="s">
        <v>14</v>
      </c>
      <c r="D4049" s="4" t="s">
        <v>14</v>
      </c>
      <c r="E4049" s="4" t="s">
        <v>20</v>
      </c>
      <c r="F4049" s="4" t="s">
        <v>10</v>
      </c>
    </row>
    <row r="4050" spans="1:9">
      <c r="A4050" t="n">
        <v>35054</v>
      </c>
      <c r="B4050" s="59" t="n">
        <v>45</v>
      </c>
      <c r="C4050" s="7" t="n">
        <v>5</v>
      </c>
      <c r="D4050" s="7" t="n">
        <v>3</v>
      </c>
      <c r="E4050" s="7" t="n">
        <v>1.39999997615814</v>
      </c>
      <c r="F4050" s="7" t="n">
        <v>2000</v>
      </c>
    </row>
    <row r="4051" spans="1:9">
      <c r="A4051" t="s">
        <v>4</v>
      </c>
      <c r="B4051" s="4" t="s">
        <v>5</v>
      </c>
      <c r="C4051" s="4" t="s">
        <v>14</v>
      </c>
      <c r="D4051" s="4" t="s">
        <v>14</v>
      </c>
      <c r="E4051" s="4" t="s">
        <v>20</v>
      </c>
      <c r="F4051" s="4" t="s">
        <v>10</v>
      </c>
    </row>
    <row r="4052" spans="1:9">
      <c r="A4052" t="n">
        <v>35063</v>
      </c>
      <c r="B4052" s="59" t="n">
        <v>45</v>
      </c>
      <c r="C4052" s="7" t="n">
        <v>11</v>
      </c>
      <c r="D4052" s="7" t="n">
        <v>3</v>
      </c>
      <c r="E4052" s="7" t="n">
        <v>32.2999992370605</v>
      </c>
      <c r="F4052" s="7" t="n">
        <v>2000</v>
      </c>
    </row>
    <row r="4053" spans="1:9">
      <c r="A4053" t="s">
        <v>4</v>
      </c>
      <c r="B4053" s="4" t="s">
        <v>5</v>
      </c>
      <c r="C4053" s="4" t="s">
        <v>14</v>
      </c>
      <c r="D4053" s="4" t="s">
        <v>10</v>
      </c>
      <c r="E4053" s="4" t="s">
        <v>10</v>
      </c>
      <c r="F4053" s="4" t="s">
        <v>9</v>
      </c>
    </row>
    <row r="4054" spans="1:9">
      <c r="A4054" t="n">
        <v>35072</v>
      </c>
      <c r="B4054" s="69" t="n">
        <v>84</v>
      </c>
      <c r="C4054" s="7" t="n">
        <v>0</v>
      </c>
      <c r="D4054" s="7" t="n">
        <v>0</v>
      </c>
      <c r="E4054" s="7" t="n">
        <v>0</v>
      </c>
      <c r="F4054" s="7" t="n">
        <v>1036831949</v>
      </c>
    </row>
    <row r="4055" spans="1:9">
      <c r="A4055" t="s">
        <v>4</v>
      </c>
      <c r="B4055" s="4" t="s">
        <v>5</v>
      </c>
      <c r="C4055" s="4" t="s">
        <v>10</v>
      </c>
      <c r="D4055" s="4" t="s">
        <v>10</v>
      </c>
      <c r="E4055" s="4" t="s">
        <v>20</v>
      </c>
      <c r="F4055" s="4" t="s">
        <v>20</v>
      </c>
      <c r="G4055" s="4" t="s">
        <v>20</v>
      </c>
      <c r="H4055" s="4" t="s">
        <v>20</v>
      </c>
      <c r="I4055" s="4" t="s">
        <v>14</v>
      </c>
      <c r="J4055" s="4" t="s">
        <v>10</v>
      </c>
    </row>
    <row r="4056" spans="1:9">
      <c r="A4056" t="n">
        <v>35082</v>
      </c>
      <c r="B4056" s="61" t="n">
        <v>55</v>
      </c>
      <c r="C4056" s="7" t="n">
        <v>2</v>
      </c>
      <c r="D4056" s="7" t="n">
        <v>65533</v>
      </c>
      <c r="E4056" s="7" t="n">
        <v>-5.09999990463257</v>
      </c>
      <c r="F4056" s="7" t="n">
        <v>1</v>
      </c>
      <c r="G4056" s="7" t="n">
        <v>-22.2000007629395</v>
      </c>
      <c r="H4056" s="7" t="n">
        <v>2.79999995231628</v>
      </c>
      <c r="I4056" s="7" t="n">
        <v>2</v>
      </c>
      <c r="J4056" s="7" t="n">
        <v>0</v>
      </c>
    </row>
    <row r="4057" spans="1:9">
      <c r="A4057" t="s">
        <v>4</v>
      </c>
      <c r="B4057" s="4" t="s">
        <v>5</v>
      </c>
      <c r="C4057" s="4" t="s">
        <v>14</v>
      </c>
      <c r="D4057" s="4" t="s">
        <v>10</v>
      </c>
    </row>
    <row r="4058" spans="1:9">
      <c r="A4058" t="n">
        <v>35106</v>
      </c>
      <c r="B4058" s="36" t="n">
        <v>58</v>
      </c>
      <c r="C4058" s="7" t="n">
        <v>255</v>
      </c>
      <c r="D4058" s="7" t="n">
        <v>0</v>
      </c>
    </row>
    <row r="4059" spans="1:9">
      <c r="A4059" t="s">
        <v>4</v>
      </c>
      <c r="B4059" s="4" t="s">
        <v>5</v>
      </c>
      <c r="C4059" s="4" t="s">
        <v>10</v>
      </c>
      <c r="D4059" s="4" t="s">
        <v>14</v>
      </c>
    </row>
    <row r="4060" spans="1:9">
      <c r="A4060" t="n">
        <v>35110</v>
      </c>
      <c r="B4060" s="63" t="n">
        <v>56</v>
      </c>
      <c r="C4060" s="7" t="n">
        <v>2</v>
      </c>
      <c r="D4060" s="7" t="n">
        <v>0</v>
      </c>
    </row>
    <row r="4061" spans="1:9">
      <c r="A4061" t="s">
        <v>4</v>
      </c>
      <c r="B4061" s="4" t="s">
        <v>5</v>
      </c>
      <c r="C4061" s="4" t="s">
        <v>10</v>
      </c>
      <c r="D4061" s="4" t="s">
        <v>14</v>
      </c>
      <c r="E4061" s="4" t="s">
        <v>6</v>
      </c>
      <c r="F4061" s="4" t="s">
        <v>20</v>
      </c>
      <c r="G4061" s="4" t="s">
        <v>20</v>
      </c>
      <c r="H4061" s="4" t="s">
        <v>20</v>
      </c>
    </row>
    <row r="4062" spans="1:9">
      <c r="A4062" t="n">
        <v>35114</v>
      </c>
      <c r="B4062" s="43" t="n">
        <v>48</v>
      </c>
      <c r="C4062" s="7" t="n">
        <v>2</v>
      </c>
      <c r="D4062" s="7" t="n">
        <v>0</v>
      </c>
      <c r="E4062" s="7" t="s">
        <v>294</v>
      </c>
      <c r="F4062" s="7" t="n">
        <v>-1</v>
      </c>
      <c r="G4062" s="7" t="n">
        <v>1</v>
      </c>
      <c r="H4062" s="7" t="n">
        <v>0</v>
      </c>
    </row>
    <row r="4063" spans="1:9">
      <c r="A4063" t="s">
        <v>4</v>
      </c>
      <c r="B4063" s="4" t="s">
        <v>5</v>
      </c>
      <c r="C4063" s="4" t="s">
        <v>14</v>
      </c>
      <c r="D4063" s="4" t="s">
        <v>10</v>
      </c>
      <c r="E4063" s="4" t="s">
        <v>20</v>
      </c>
      <c r="F4063" s="4" t="s">
        <v>10</v>
      </c>
      <c r="G4063" s="4" t="s">
        <v>9</v>
      </c>
      <c r="H4063" s="4" t="s">
        <v>9</v>
      </c>
      <c r="I4063" s="4" t="s">
        <v>10</v>
      </c>
      <c r="J4063" s="4" t="s">
        <v>10</v>
      </c>
      <c r="K4063" s="4" t="s">
        <v>9</v>
      </c>
      <c r="L4063" s="4" t="s">
        <v>9</v>
      </c>
      <c r="M4063" s="4" t="s">
        <v>9</v>
      </c>
      <c r="N4063" s="4" t="s">
        <v>9</v>
      </c>
      <c r="O4063" s="4" t="s">
        <v>6</v>
      </c>
    </row>
    <row r="4064" spans="1:9">
      <c r="A4064" t="n">
        <v>35143</v>
      </c>
      <c r="B4064" s="26" t="n">
        <v>50</v>
      </c>
      <c r="C4064" s="7" t="n">
        <v>0</v>
      </c>
      <c r="D4064" s="7" t="n">
        <v>2000</v>
      </c>
      <c r="E4064" s="7" t="n">
        <v>0.800000011920929</v>
      </c>
      <c r="F4064" s="7" t="n">
        <v>0</v>
      </c>
      <c r="G4064" s="7" t="n">
        <v>0</v>
      </c>
      <c r="H4064" s="7" t="n">
        <v>0</v>
      </c>
      <c r="I4064" s="7" t="n">
        <v>0</v>
      </c>
      <c r="J4064" s="7" t="n">
        <v>65533</v>
      </c>
      <c r="K4064" s="7" t="n">
        <v>0</v>
      </c>
      <c r="L4064" s="7" t="n">
        <v>0</v>
      </c>
      <c r="M4064" s="7" t="n">
        <v>0</v>
      </c>
      <c r="N4064" s="7" t="n">
        <v>0</v>
      </c>
      <c r="O4064" s="7" t="s">
        <v>13</v>
      </c>
    </row>
    <row r="4065" spans="1:15">
      <c r="A4065" t="s">
        <v>4</v>
      </c>
      <c r="B4065" s="4" t="s">
        <v>5</v>
      </c>
      <c r="C4065" s="4" t="s">
        <v>14</v>
      </c>
      <c r="D4065" s="4" t="s">
        <v>10</v>
      </c>
      <c r="E4065" s="4" t="s">
        <v>9</v>
      </c>
      <c r="F4065" s="4" t="s">
        <v>10</v>
      </c>
      <c r="G4065" s="4" t="s">
        <v>9</v>
      </c>
      <c r="H4065" s="4" t="s">
        <v>14</v>
      </c>
    </row>
    <row r="4066" spans="1:15">
      <c r="A4066" t="n">
        <v>35182</v>
      </c>
      <c r="B4066" s="14" t="n">
        <v>49</v>
      </c>
      <c r="C4066" s="7" t="n">
        <v>0</v>
      </c>
      <c r="D4066" s="7" t="n">
        <v>550</v>
      </c>
      <c r="E4066" s="7" t="n">
        <v>1065353216</v>
      </c>
      <c r="F4066" s="7" t="n">
        <v>0</v>
      </c>
      <c r="G4066" s="7" t="n">
        <v>0</v>
      </c>
      <c r="H4066" s="7" t="n">
        <v>0</v>
      </c>
    </row>
    <row r="4067" spans="1:15">
      <c r="A4067" t="s">
        <v>4</v>
      </c>
      <c r="B4067" s="4" t="s">
        <v>5</v>
      </c>
      <c r="C4067" s="4" t="s">
        <v>14</v>
      </c>
      <c r="D4067" s="4" t="s">
        <v>10</v>
      </c>
    </row>
    <row r="4068" spans="1:15">
      <c r="A4068" t="n">
        <v>35197</v>
      </c>
      <c r="B4068" s="59" t="n">
        <v>45</v>
      </c>
      <c r="C4068" s="7" t="n">
        <v>7</v>
      </c>
      <c r="D4068" s="7" t="n">
        <v>255</v>
      </c>
    </row>
    <row r="4069" spans="1:15">
      <c r="A4069" t="s">
        <v>4</v>
      </c>
      <c r="B4069" s="4" t="s">
        <v>5</v>
      </c>
      <c r="C4069" s="4" t="s">
        <v>14</v>
      </c>
      <c r="D4069" s="4" t="s">
        <v>10</v>
      </c>
      <c r="E4069" s="4" t="s">
        <v>6</v>
      </c>
    </row>
    <row r="4070" spans="1:15">
      <c r="A4070" t="n">
        <v>35201</v>
      </c>
      <c r="B4070" s="33" t="n">
        <v>51</v>
      </c>
      <c r="C4070" s="7" t="n">
        <v>4</v>
      </c>
      <c r="D4070" s="7" t="n">
        <v>2</v>
      </c>
      <c r="E4070" s="7" t="s">
        <v>243</v>
      </c>
    </row>
    <row r="4071" spans="1:15">
      <c r="A4071" t="s">
        <v>4</v>
      </c>
      <c r="B4071" s="4" t="s">
        <v>5</v>
      </c>
      <c r="C4071" s="4" t="s">
        <v>10</v>
      </c>
    </row>
    <row r="4072" spans="1:15">
      <c r="A4072" t="n">
        <v>35214</v>
      </c>
      <c r="B4072" s="25" t="n">
        <v>16</v>
      </c>
      <c r="C4072" s="7" t="n">
        <v>0</v>
      </c>
    </row>
    <row r="4073" spans="1:15">
      <c r="A4073" t="s">
        <v>4</v>
      </c>
      <c r="B4073" s="4" t="s">
        <v>5</v>
      </c>
      <c r="C4073" s="4" t="s">
        <v>10</v>
      </c>
      <c r="D4073" s="4" t="s">
        <v>14</v>
      </c>
      <c r="E4073" s="4" t="s">
        <v>9</v>
      </c>
      <c r="F4073" s="4" t="s">
        <v>39</v>
      </c>
      <c r="G4073" s="4" t="s">
        <v>14</v>
      </c>
      <c r="H4073" s="4" t="s">
        <v>14</v>
      </c>
    </row>
    <row r="4074" spans="1:15">
      <c r="A4074" t="n">
        <v>35217</v>
      </c>
      <c r="B4074" s="34" t="n">
        <v>26</v>
      </c>
      <c r="C4074" s="7" t="n">
        <v>2</v>
      </c>
      <c r="D4074" s="7" t="n">
        <v>17</v>
      </c>
      <c r="E4074" s="7" t="n">
        <v>6411</v>
      </c>
      <c r="F4074" s="7" t="s">
        <v>368</v>
      </c>
      <c r="G4074" s="7" t="n">
        <v>2</v>
      </c>
      <c r="H4074" s="7" t="n">
        <v>0</v>
      </c>
    </row>
    <row r="4075" spans="1:15">
      <c r="A4075" t="s">
        <v>4</v>
      </c>
      <c r="B4075" s="4" t="s">
        <v>5</v>
      </c>
    </row>
    <row r="4076" spans="1:15">
      <c r="A4076" t="n">
        <v>35248</v>
      </c>
      <c r="B4076" s="29" t="n">
        <v>28</v>
      </c>
    </row>
    <row r="4077" spans="1:15">
      <c r="A4077" t="s">
        <v>4</v>
      </c>
      <c r="B4077" s="4" t="s">
        <v>5</v>
      </c>
      <c r="C4077" s="4" t="s">
        <v>10</v>
      </c>
      <c r="D4077" s="4" t="s">
        <v>14</v>
      </c>
    </row>
    <row r="4078" spans="1:15">
      <c r="A4078" t="n">
        <v>35249</v>
      </c>
      <c r="B4078" s="35" t="n">
        <v>89</v>
      </c>
      <c r="C4078" s="7" t="n">
        <v>65533</v>
      </c>
      <c r="D4078" s="7" t="n">
        <v>1</v>
      </c>
    </row>
    <row r="4079" spans="1:15">
      <c r="A4079" t="s">
        <v>4</v>
      </c>
      <c r="B4079" s="4" t="s">
        <v>5</v>
      </c>
      <c r="C4079" s="4" t="s">
        <v>10</v>
      </c>
    </row>
    <row r="4080" spans="1:15">
      <c r="A4080" t="n">
        <v>35253</v>
      </c>
      <c r="B4080" s="82" t="n">
        <v>54</v>
      </c>
      <c r="C4080" s="7" t="n">
        <v>82</v>
      </c>
    </row>
    <row r="4081" spans="1:8">
      <c r="A4081" t="s">
        <v>4</v>
      </c>
      <c r="B4081" s="4" t="s">
        <v>5</v>
      </c>
      <c r="C4081" s="4" t="s">
        <v>14</v>
      </c>
      <c r="D4081" s="4" t="s">
        <v>10</v>
      </c>
      <c r="E4081" s="4" t="s">
        <v>20</v>
      </c>
    </row>
    <row r="4082" spans="1:8">
      <c r="A4082" t="n">
        <v>35256</v>
      </c>
      <c r="B4082" s="36" t="n">
        <v>58</v>
      </c>
      <c r="C4082" s="7" t="n">
        <v>101</v>
      </c>
      <c r="D4082" s="7" t="n">
        <v>300</v>
      </c>
      <c r="E4082" s="7" t="n">
        <v>1</v>
      </c>
    </row>
    <row r="4083" spans="1:8">
      <c r="A4083" t="s">
        <v>4</v>
      </c>
      <c r="B4083" s="4" t="s">
        <v>5</v>
      </c>
      <c r="C4083" s="4" t="s">
        <v>14</v>
      </c>
      <c r="D4083" s="4" t="s">
        <v>10</v>
      </c>
    </row>
    <row r="4084" spans="1:8">
      <c r="A4084" t="n">
        <v>35264</v>
      </c>
      <c r="B4084" s="36" t="n">
        <v>58</v>
      </c>
      <c r="C4084" s="7" t="n">
        <v>254</v>
      </c>
      <c r="D4084" s="7" t="n">
        <v>0</v>
      </c>
    </row>
    <row r="4085" spans="1:8">
      <c r="A4085" t="s">
        <v>4</v>
      </c>
      <c r="B4085" s="4" t="s">
        <v>5</v>
      </c>
      <c r="C4085" s="4" t="s">
        <v>10</v>
      </c>
      <c r="D4085" s="4" t="s">
        <v>20</v>
      </c>
      <c r="E4085" s="4" t="s">
        <v>20</v>
      </c>
      <c r="F4085" s="4" t="s">
        <v>20</v>
      </c>
      <c r="G4085" s="4" t="s">
        <v>20</v>
      </c>
    </row>
    <row r="4086" spans="1:8">
      <c r="A4086" t="n">
        <v>35268</v>
      </c>
      <c r="B4086" s="40" t="n">
        <v>46</v>
      </c>
      <c r="C4086" s="7" t="n">
        <v>2</v>
      </c>
      <c r="D4086" s="7" t="n">
        <v>-5</v>
      </c>
      <c r="E4086" s="7" t="n">
        <v>1</v>
      </c>
      <c r="F4086" s="7" t="n">
        <v>-22.1000003814697</v>
      </c>
      <c r="G4086" s="7" t="n">
        <v>0</v>
      </c>
    </row>
    <row r="4087" spans="1:8">
      <c r="A4087" t="s">
        <v>4</v>
      </c>
      <c r="B4087" s="4" t="s">
        <v>5</v>
      </c>
      <c r="C4087" s="4" t="s">
        <v>10</v>
      </c>
      <c r="D4087" s="4" t="s">
        <v>10</v>
      </c>
      <c r="E4087" s="4" t="s">
        <v>20</v>
      </c>
      <c r="F4087" s="4" t="s">
        <v>14</v>
      </c>
    </row>
    <row r="4088" spans="1:8">
      <c r="A4088" t="n">
        <v>35287</v>
      </c>
      <c r="B4088" s="80" t="n">
        <v>53</v>
      </c>
      <c r="C4088" s="7" t="n">
        <v>2</v>
      </c>
      <c r="D4088" s="7" t="n">
        <v>7049</v>
      </c>
      <c r="E4088" s="7" t="n">
        <v>0</v>
      </c>
      <c r="F4088" s="7" t="n">
        <v>0</v>
      </c>
    </row>
    <row r="4089" spans="1:8">
      <c r="A4089" t="s">
        <v>4</v>
      </c>
      <c r="B4089" s="4" t="s">
        <v>5</v>
      </c>
      <c r="C4089" s="4" t="s">
        <v>10</v>
      </c>
      <c r="D4089" s="4" t="s">
        <v>10</v>
      </c>
      <c r="E4089" s="4" t="s">
        <v>20</v>
      </c>
      <c r="F4089" s="4" t="s">
        <v>14</v>
      </c>
    </row>
    <row r="4090" spans="1:8">
      <c r="A4090" t="n">
        <v>35297</v>
      </c>
      <c r="B4090" s="80" t="n">
        <v>53</v>
      </c>
      <c r="C4090" s="7" t="n">
        <v>7049</v>
      </c>
      <c r="D4090" s="7" t="n">
        <v>2</v>
      </c>
      <c r="E4090" s="7" t="n">
        <v>0</v>
      </c>
      <c r="F4090" s="7" t="n">
        <v>0</v>
      </c>
    </row>
    <row r="4091" spans="1:8">
      <c r="A4091" t="s">
        <v>4</v>
      </c>
      <c r="B4091" s="4" t="s">
        <v>5</v>
      </c>
      <c r="C4091" s="4" t="s">
        <v>14</v>
      </c>
      <c r="D4091" s="4" t="s">
        <v>14</v>
      </c>
      <c r="E4091" s="4" t="s">
        <v>20</v>
      </c>
      <c r="F4091" s="4" t="s">
        <v>20</v>
      </c>
      <c r="G4091" s="4" t="s">
        <v>20</v>
      </c>
      <c r="H4091" s="4" t="s">
        <v>10</v>
      </c>
    </row>
    <row r="4092" spans="1:8">
      <c r="A4092" t="n">
        <v>35307</v>
      </c>
      <c r="B4092" s="59" t="n">
        <v>45</v>
      </c>
      <c r="C4092" s="7" t="n">
        <v>2</v>
      </c>
      <c r="D4092" s="7" t="n">
        <v>3</v>
      </c>
      <c r="E4092" s="7" t="n">
        <v>-4.82999992370605</v>
      </c>
      <c r="F4092" s="7" t="n">
        <v>2.3199999332428</v>
      </c>
      <c r="G4092" s="7" t="n">
        <v>-21.8999996185303</v>
      </c>
      <c r="H4092" s="7" t="n">
        <v>0</v>
      </c>
    </row>
    <row r="4093" spans="1:8">
      <c r="A4093" t="s">
        <v>4</v>
      </c>
      <c r="B4093" s="4" t="s">
        <v>5</v>
      </c>
      <c r="C4093" s="4" t="s">
        <v>14</v>
      </c>
      <c r="D4093" s="4" t="s">
        <v>14</v>
      </c>
      <c r="E4093" s="4" t="s">
        <v>20</v>
      </c>
      <c r="F4093" s="4" t="s">
        <v>20</v>
      </c>
      <c r="G4093" s="4" t="s">
        <v>20</v>
      </c>
      <c r="H4093" s="4" t="s">
        <v>10</v>
      </c>
      <c r="I4093" s="4" t="s">
        <v>14</v>
      </c>
    </row>
    <row r="4094" spans="1:8">
      <c r="A4094" t="n">
        <v>35324</v>
      </c>
      <c r="B4094" s="59" t="n">
        <v>45</v>
      </c>
      <c r="C4094" s="7" t="n">
        <v>4</v>
      </c>
      <c r="D4094" s="7" t="n">
        <v>3</v>
      </c>
      <c r="E4094" s="7" t="n">
        <v>7.44999980926514</v>
      </c>
      <c r="F4094" s="7" t="n">
        <v>256.529998779297</v>
      </c>
      <c r="G4094" s="7" t="n">
        <v>0</v>
      </c>
      <c r="H4094" s="7" t="n">
        <v>0</v>
      </c>
      <c r="I4094" s="7" t="n">
        <v>0</v>
      </c>
    </row>
    <row r="4095" spans="1:8">
      <c r="A4095" t="s">
        <v>4</v>
      </c>
      <c r="B4095" s="4" t="s">
        <v>5</v>
      </c>
      <c r="C4095" s="4" t="s">
        <v>14</v>
      </c>
      <c r="D4095" s="4" t="s">
        <v>14</v>
      </c>
      <c r="E4095" s="4" t="s">
        <v>20</v>
      </c>
      <c r="F4095" s="4" t="s">
        <v>10</v>
      </c>
    </row>
    <row r="4096" spans="1:8">
      <c r="A4096" t="n">
        <v>35342</v>
      </c>
      <c r="B4096" s="59" t="n">
        <v>45</v>
      </c>
      <c r="C4096" s="7" t="n">
        <v>5</v>
      </c>
      <c r="D4096" s="7" t="n">
        <v>3</v>
      </c>
      <c r="E4096" s="7" t="n">
        <v>1.60000002384186</v>
      </c>
      <c r="F4096" s="7" t="n">
        <v>0</v>
      </c>
    </row>
    <row r="4097" spans="1:9">
      <c r="A4097" t="s">
        <v>4</v>
      </c>
      <c r="B4097" s="4" t="s">
        <v>5</v>
      </c>
      <c r="C4097" s="4" t="s">
        <v>14</v>
      </c>
      <c r="D4097" s="4" t="s">
        <v>14</v>
      </c>
      <c r="E4097" s="4" t="s">
        <v>20</v>
      </c>
      <c r="F4097" s="4" t="s">
        <v>10</v>
      </c>
    </row>
    <row r="4098" spans="1:9">
      <c r="A4098" t="n">
        <v>35351</v>
      </c>
      <c r="B4098" s="59" t="n">
        <v>45</v>
      </c>
      <c r="C4098" s="7" t="n">
        <v>11</v>
      </c>
      <c r="D4098" s="7" t="n">
        <v>3</v>
      </c>
      <c r="E4098" s="7" t="n">
        <v>32.2999992370605</v>
      </c>
      <c r="F4098" s="7" t="n">
        <v>0</v>
      </c>
    </row>
    <row r="4099" spans="1:9">
      <c r="A4099" t="s">
        <v>4</v>
      </c>
      <c r="B4099" s="4" t="s">
        <v>5</v>
      </c>
      <c r="C4099" s="4" t="s">
        <v>10</v>
      </c>
      <c r="D4099" s="4" t="s">
        <v>14</v>
      </c>
      <c r="E4099" s="4" t="s">
        <v>6</v>
      </c>
      <c r="F4099" s="4" t="s">
        <v>20</v>
      </c>
      <c r="G4099" s="4" t="s">
        <v>20</v>
      </c>
      <c r="H4099" s="4" t="s">
        <v>20</v>
      </c>
    </row>
    <row r="4100" spans="1:9">
      <c r="A4100" t="n">
        <v>35360</v>
      </c>
      <c r="B4100" s="43" t="n">
        <v>48</v>
      </c>
      <c r="C4100" s="7" t="n">
        <v>7049</v>
      </c>
      <c r="D4100" s="7" t="n">
        <v>0</v>
      </c>
      <c r="E4100" s="7" t="s">
        <v>367</v>
      </c>
      <c r="F4100" s="7" t="n">
        <v>0</v>
      </c>
      <c r="G4100" s="7" t="n">
        <v>1</v>
      </c>
      <c r="H4100" s="7" t="n">
        <v>0</v>
      </c>
    </row>
    <row r="4101" spans="1:9">
      <c r="A4101" t="s">
        <v>4</v>
      </c>
      <c r="B4101" s="4" t="s">
        <v>5</v>
      </c>
      <c r="C4101" s="4" t="s">
        <v>10</v>
      </c>
    </row>
    <row r="4102" spans="1:9">
      <c r="A4102" t="n">
        <v>35386</v>
      </c>
      <c r="B4102" s="25" t="n">
        <v>16</v>
      </c>
      <c r="C4102" s="7" t="n">
        <v>1</v>
      </c>
    </row>
    <row r="4103" spans="1:9">
      <c r="A4103" t="s">
        <v>4</v>
      </c>
      <c r="B4103" s="4" t="s">
        <v>5</v>
      </c>
      <c r="C4103" s="4" t="s">
        <v>10</v>
      </c>
      <c r="D4103" s="4" t="s">
        <v>14</v>
      </c>
      <c r="E4103" s="4" t="s">
        <v>6</v>
      </c>
      <c r="F4103" s="4" t="s">
        <v>20</v>
      </c>
      <c r="G4103" s="4" t="s">
        <v>20</v>
      </c>
      <c r="H4103" s="4" t="s">
        <v>20</v>
      </c>
    </row>
    <row r="4104" spans="1:9">
      <c r="A4104" t="n">
        <v>35389</v>
      </c>
      <c r="B4104" s="43" t="n">
        <v>48</v>
      </c>
      <c r="C4104" s="7" t="n">
        <v>7049</v>
      </c>
      <c r="D4104" s="7" t="n">
        <v>0</v>
      </c>
      <c r="E4104" s="7" t="s">
        <v>294</v>
      </c>
      <c r="F4104" s="7" t="n">
        <v>-1</v>
      </c>
      <c r="G4104" s="7" t="n">
        <v>1</v>
      </c>
      <c r="H4104" s="7" t="n">
        <v>1.40129846432482e-45</v>
      </c>
    </row>
    <row r="4105" spans="1:9">
      <c r="A4105" t="s">
        <v>4</v>
      </c>
      <c r="B4105" s="4" t="s">
        <v>5</v>
      </c>
      <c r="C4105" s="4" t="s">
        <v>10</v>
      </c>
    </row>
    <row r="4106" spans="1:9">
      <c r="A4106" t="n">
        <v>35418</v>
      </c>
      <c r="B4106" s="25" t="n">
        <v>16</v>
      </c>
      <c r="C4106" s="7" t="n">
        <v>1</v>
      </c>
    </row>
    <row r="4107" spans="1:9">
      <c r="A4107" t="s">
        <v>4</v>
      </c>
      <c r="B4107" s="4" t="s">
        <v>5</v>
      </c>
      <c r="C4107" s="4" t="s">
        <v>10</v>
      </c>
      <c r="D4107" s="4" t="s">
        <v>14</v>
      </c>
      <c r="E4107" s="4" t="s">
        <v>6</v>
      </c>
      <c r="F4107" s="4" t="s">
        <v>20</v>
      </c>
      <c r="G4107" s="4" t="s">
        <v>20</v>
      </c>
      <c r="H4107" s="4" t="s">
        <v>20</v>
      </c>
    </row>
    <row r="4108" spans="1:9">
      <c r="A4108" t="n">
        <v>35421</v>
      </c>
      <c r="B4108" s="43" t="n">
        <v>48</v>
      </c>
      <c r="C4108" s="7" t="n">
        <v>2</v>
      </c>
      <c r="D4108" s="7" t="n">
        <v>0</v>
      </c>
      <c r="E4108" s="7" t="s">
        <v>294</v>
      </c>
      <c r="F4108" s="7" t="n">
        <v>-1</v>
      </c>
      <c r="G4108" s="7" t="n">
        <v>1</v>
      </c>
      <c r="H4108" s="7" t="n">
        <v>2.80259692864963e-45</v>
      </c>
    </row>
    <row r="4109" spans="1:9">
      <c r="A4109" t="s">
        <v>4</v>
      </c>
      <c r="B4109" s="4" t="s">
        <v>5</v>
      </c>
      <c r="C4109" s="4" t="s">
        <v>14</v>
      </c>
      <c r="D4109" s="4" t="s">
        <v>10</v>
      </c>
      <c r="E4109" s="4" t="s">
        <v>20</v>
      </c>
      <c r="F4109" s="4" t="s">
        <v>10</v>
      </c>
      <c r="G4109" s="4" t="s">
        <v>9</v>
      </c>
      <c r="H4109" s="4" t="s">
        <v>9</v>
      </c>
      <c r="I4109" s="4" t="s">
        <v>10</v>
      </c>
      <c r="J4109" s="4" t="s">
        <v>10</v>
      </c>
      <c r="K4109" s="4" t="s">
        <v>9</v>
      </c>
      <c r="L4109" s="4" t="s">
        <v>9</v>
      </c>
      <c r="M4109" s="4" t="s">
        <v>9</v>
      </c>
      <c r="N4109" s="4" t="s">
        <v>9</v>
      </c>
      <c r="O4109" s="4" t="s">
        <v>6</v>
      </c>
    </row>
    <row r="4110" spans="1:9">
      <c r="A4110" t="n">
        <v>35450</v>
      </c>
      <c r="B4110" s="26" t="n">
        <v>50</v>
      </c>
      <c r="C4110" s="7" t="n">
        <v>0</v>
      </c>
      <c r="D4110" s="7" t="n">
        <v>2000</v>
      </c>
      <c r="E4110" s="7" t="n">
        <v>0.600000023841858</v>
      </c>
      <c r="F4110" s="7" t="n">
        <v>100</v>
      </c>
      <c r="G4110" s="7" t="n">
        <v>0</v>
      </c>
      <c r="H4110" s="7" t="n">
        <v>0</v>
      </c>
      <c r="I4110" s="7" t="n">
        <v>0</v>
      </c>
      <c r="J4110" s="7" t="n">
        <v>65533</v>
      </c>
      <c r="K4110" s="7" t="n">
        <v>0</v>
      </c>
      <c r="L4110" s="7" t="n">
        <v>0</v>
      </c>
      <c r="M4110" s="7" t="n">
        <v>0</v>
      </c>
      <c r="N4110" s="7" t="n">
        <v>0</v>
      </c>
      <c r="O4110" s="7" t="s">
        <v>13</v>
      </c>
    </row>
    <row r="4111" spans="1:9">
      <c r="A4111" t="s">
        <v>4</v>
      </c>
      <c r="B4111" s="4" t="s">
        <v>5</v>
      </c>
      <c r="C4111" s="4" t="s">
        <v>10</v>
      </c>
    </row>
    <row r="4112" spans="1:9">
      <c r="A4112" t="n">
        <v>35489</v>
      </c>
      <c r="B4112" s="25" t="n">
        <v>16</v>
      </c>
      <c r="C4112" s="7" t="n">
        <v>500</v>
      </c>
    </row>
    <row r="4113" spans="1:15">
      <c r="A4113" t="s">
        <v>4</v>
      </c>
      <c r="B4113" s="4" t="s">
        <v>5</v>
      </c>
      <c r="C4113" s="4" t="s">
        <v>10</v>
      </c>
      <c r="D4113" s="4" t="s">
        <v>14</v>
      </c>
      <c r="E4113" s="4" t="s">
        <v>6</v>
      </c>
      <c r="F4113" s="4" t="s">
        <v>20</v>
      </c>
      <c r="G4113" s="4" t="s">
        <v>20</v>
      </c>
      <c r="H4113" s="4" t="s">
        <v>20</v>
      </c>
    </row>
    <row r="4114" spans="1:15">
      <c r="A4114" t="n">
        <v>35492</v>
      </c>
      <c r="B4114" s="43" t="n">
        <v>48</v>
      </c>
      <c r="C4114" s="7" t="n">
        <v>7049</v>
      </c>
      <c r="D4114" s="7" t="n">
        <v>0</v>
      </c>
      <c r="E4114" s="7" t="s">
        <v>294</v>
      </c>
      <c r="F4114" s="7" t="n">
        <v>-1</v>
      </c>
      <c r="G4114" s="7" t="n">
        <v>1</v>
      </c>
      <c r="H4114" s="7" t="n">
        <v>2.80259692864963e-45</v>
      </c>
    </row>
    <row r="4115" spans="1:15">
      <c r="A4115" t="s">
        <v>4</v>
      </c>
      <c r="B4115" s="4" t="s">
        <v>5</v>
      </c>
      <c r="C4115" s="4" t="s">
        <v>14</v>
      </c>
      <c r="D4115" s="4" t="s">
        <v>10</v>
      </c>
      <c r="E4115" s="4" t="s">
        <v>20</v>
      </c>
      <c r="F4115" s="4" t="s">
        <v>10</v>
      </c>
      <c r="G4115" s="4" t="s">
        <v>9</v>
      </c>
      <c r="H4115" s="4" t="s">
        <v>9</v>
      </c>
      <c r="I4115" s="4" t="s">
        <v>10</v>
      </c>
      <c r="J4115" s="4" t="s">
        <v>10</v>
      </c>
      <c r="K4115" s="4" t="s">
        <v>9</v>
      </c>
      <c r="L4115" s="4" t="s">
        <v>9</v>
      </c>
      <c r="M4115" s="4" t="s">
        <v>9</v>
      </c>
      <c r="N4115" s="4" t="s">
        <v>9</v>
      </c>
      <c r="O4115" s="4" t="s">
        <v>6</v>
      </c>
    </row>
    <row r="4116" spans="1:15">
      <c r="A4116" t="n">
        <v>35521</v>
      </c>
      <c r="B4116" s="26" t="n">
        <v>50</v>
      </c>
      <c r="C4116" s="7" t="n">
        <v>0</v>
      </c>
      <c r="D4116" s="7" t="n">
        <v>2000</v>
      </c>
      <c r="E4116" s="7" t="n">
        <v>0.600000023841858</v>
      </c>
      <c r="F4116" s="7" t="n">
        <v>100</v>
      </c>
      <c r="G4116" s="7" t="n">
        <v>0</v>
      </c>
      <c r="H4116" s="7" t="n">
        <v>0</v>
      </c>
      <c r="I4116" s="7" t="n">
        <v>0</v>
      </c>
      <c r="J4116" s="7" t="n">
        <v>65533</v>
      </c>
      <c r="K4116" s="7" t="n">
        <v>0</v>
      </c>
      <c r="L4116" s="7" t="n">
        <v>0</v>
      </c>
      <c r="M4116" s="7" t="n">
        <v>0</v>
      </c>
      <c r="N4116" s="7" t="n">
        <v>0</v>
      </c>
      <c r="O4116" s="7" t="s">
        <v>13</v>
      </c>
    </row>
    <row r="4117" spans="1:15">
      <c r="A4117" t="s">
        <v>4</v>
      </c>
      <c r="B4117" s="4" t="s">
        <v>5</v>
      </c>
      <c r="C4117" s="4" t="s">
        <v>10</v>
      </c>
    </row>
    <row r="4118" spans="1:15">
      <c r="A4118" t="n">
        <v>35560</v>
      </c>
      <c r="B4118" s="25" t="n">
        <v>16</v>
      </c>
      <c r="C4118" s="7" t="n">
        <v>2000</v>
      </c>
    </row>
    <row r="4119" spans="1:15">
      <c r="A4119" t="s">
        <v>4</v>
      </c>
      <c r="B4119" s="4" t="s">
        <v>5</v>
      </c>
      <c r="C4119" s="4" t="s">
        <v>14</v>
      </c>
      <c r="D4119" s="4" t="s">
        <v>10</v>
      </c>
    </row>
    <row r="4120" spans="1:15">
      <c r="A4120" t="n">
        <v>35563</v>
      </c>
      <c r="B4120" s="36" t="n">
        <v>58</v>
      </c>
      <c r="C4120" s="7" t="n">
        <v>255</v>
      </c>
      <c r="D4120" s="7" t="n">
        <v>0</v>
      </c>
    </row>
    <row r="4121" spans="1:15">
      <c r="A4121" t="s">
        <v>4</v>
      </c>
      <c r="B4121" s="4" t="s">
        <v>5</v>
      </c>
      <c r="C4121" s="4" t="s">
        <v>14</v>
      </c>
      <c r="D4121" s="4" t="s">
        <v>10</v>
      </c>
    </row>
    <row r="4122" spans="1:15">
      <c r="A4122" t="n">
        <v>35567</v>
      </c>
      <c r="B4122" s="59" t="n">
        <v>45</v>
      </c>
      <c r="C4122" s="7" t="n">
        <v>7</v>
      </c>
      <c r="D4122" s="7" t="n">
        <v>255</v>
      </c>
    </row>
    <row r="4123" spans="1:15">
      <c r="A4123" t="s">
        <v>4</v>
      </c>
      <c r="B4123" s="4" t="s">
        <v>5</v>
      </c>
      <c r="C4123" s="4" t="s">
        <v>14</v>
      </c>
      <c r="D4123" s="4" t="s">
        <v>10</v>
      </c>
      <c r="E4123" s="4" t="s">
        <v>6</v>
      </c>
    </row>
    <row r="4124" spans="1:15">
      <c r="A4124" t="n">
        <v>35571</v>
      </c>
      <c r="B4124" s="33" t="n">
        <v>51</v>
      </c>
      <c r="C4124" s="7" t="n">
        <v>4</v>
      </c>
      <c r="D4124" s="7" t="n">
        <v>7049</v>
      </c>
      <c r="E4124" s="7" t="s">
        <v>161</v>
      </c>
    </row>
    <row r="4125" spans="1:15">
      <c r="A4125" t="s">
        <v>4</v>
      </c>
      <c r="B4125" s="4" t="s">
        <v>5</v>
      </c>
      <c r="C4125" s="4" t="s">
        <v>10</v>
      </c>
    </row>
    <row r="4126" spans="1:15">
      <c r="A4126" t="n">
        <v>35584</v>
      </c>
      <c r="B4126" s="25" t="n">
        <v>16</v>
      </c>
      <c r="C4126" s="7" t="n">
        <v>0</v>
      </c>
    </row>
    <row r="4127" spans="1:15">
      <c r="A4127" t="s">
        <v>4</v>
      </c>
      <c r="B4127" s="4" t="s">
        <v>5</v>
      </c>
      <c r="C4127" s="4" t="s">
        <v>10</v>
      </c>
      <c r="D4127" s="4" t="s">
        <v>14</v>
      </c>
      <c r="E4127" s="4" t="s">
        <v>9</v>
      </c>
      <c r="F4127" s="4" t="s">
        <v>39</v>
      </c>
      <c r="G4127" s="4" t="s">
        <v>14</v>
      </c>
      <c r="H4127" s="4" t="s">
        <v>14</v>
      </c>
    </row>
    <row r="4128" spans="1:15">
      <c r="A4128" t="n">
        <v>35587</v>
      </c>
      <c r="B4128" s="34" t="n">
        <v>26</v>
      </c>
      <c r="C4128" s="7" t="n">
        <v>7049</v>
      </c>
      <c r="D4128" s="7" t="n">
        <v>17</v>
      </c>
      <c r="E4128" s="7" t="n">
        <v>45309</v>
      </c>
      <c r="F4128" s="7" t="s">
        <v>369</v>
      </c>
      <c r="G4128" s="7" t="n">
        <v>2</v>
      </c>
      <c r="H4128" s="7" t="n">
        <v>0</v>
      </c>
    </row>
    <row r="4129" spans="1:15">
      <c r="A4129" t="s">
        <v>4</v>
      </c>
      <c r="B4129" s="4" t="s">
        <v>5</v>
      </c>
    </row>
    <row r="4130" spans="1:15">
      <c r="A4130" t="n">
        <v>35635</v>
      </c>
      <c r="B4130" s="29" t="n">
        <v>28</v>
      </c>
    </row>
    <row r="4131" spans="1:15">
      <c r="A4131" t="s">
        <v>4</v>
      </c>
      <c r="B4131" s="4" t="s">
        <v>5</v>
      </c>
      <c r="C4131" s="4" t="s">
        <v>14</v>
      </c>
      <c r="D4131" s="4" t="s">
        <v>14</v>
      </c>
      <c r="E4131" s="4" t="s">
        <v>20</v>
      </c>
      <c r="F4131" s="4" t="s">
        <v>20</v>
      </c>
      <c r="G4131" s="4" t="s">
        <v>20</v>
      </c>
      <c r="H4131" s="4" t="s">
        <v>10</v>
      </c>
    </row>
    <row r="4132" spans="1:15">
      <c r="A4132" t="n">
        <v>35636</v>
      </c>
      <c r="B4132" s="59" t="n">
        <v>45</v>
      </c>
      <c r="C4132" s="7" t="n">
        <v>2</v>
      </c>
      <c r="D4132" s="7" t="n">
        <v>3</v>
      </c>
      <c r="E4132" s="7" t="n">
        <v>-5.05000019073486</v>
      </c>
      <c r="F4132" s="7" t="n">
        <v>2.3199999332428</v>
      </c>
      <c r="G4132" s="7" t="n">
        <v>-22.1200008392334</v>
      </c>
      <c r="H4132" s="7" t="n">
        <v>2000</v>
      </c>
    </row>
    <row r="4133" spans="1:15">
      <c r="A4133" t="s">
        <v>4</v>
      </c>
      <c r="B4133" s="4" t="s">
        <v>5</v>
      </c>
      <c r="C4133" s="4" t="s">
        <v>14</v>
      </c>
      <c r="D4133" s="4" t="s">
        <v>14</v>
      </c>
      <c r="E4133" s="4" t="s">
        <v>20</v>
      </c>
      <c r="F4133" s="4" t="s">
        <v>20</v>
      </c>
      <c r="G4133" s="4" t="s">
        <v>20</v>
      </c>
      <c r="H4133" s="4" t="s">
        <v>10</v>
      </c>
      <c r="I4133" s="4" t="s">
        <v>14</v>
      </c>
    </row>
    <row r="4134" spans="1:15">
      <c r="A4134" t="n">
        <v>35653</v>
      </c>
      <c r="B4134" s="59" t="n">
        <v>45</v>
      </c>
      <c r="C4134" s="7" t="n">
        <v>4</v>
      </c>
      <c r="D4134" s="7" t="n">
        <v>3</v>
      </c>
      <c r="E4134" s="7" t="n">
        <v>6.71000003814697</v>
      </c>
      <c r="F4134" s="7" t="n">
        <v>278.420013427734</v>
      </c>
      <c r="G4134" s="7" t="n">
        <v>0</v>
      </c>
      <c r="H4134" s="7" t="n">
        <v>2000</v>
      </c>
      <c r="I4134" s="7" t="n">
        <v>0</v>
      </c>
    </row>
    <row r="4135" spans="1:15">
      <c r="A4135" t="s">
        <v>4</v>
      </c>
      <c r="B4135" s="4" t="s">
        <v>5</v>
      </c>
      <c r="C4135" s="4" t="s">
        <v>14</v>
      </c>
      <c r="D4135" s="4" t="s">
        <v>14</v>
      </c>
      <c r="E4135" s="4" t="s">
        <v>20</v>
      </c>
      <c r="F4135" s="4" t="s">
        <v>10</v>
      </c>
    </row>
    <row r="4136" spans="1:15">
      <c r="A4136" t="n">
        <v>35671</v>
      </c>
      <c r="B4136" s="59" t="n">
        <v>45</v>
      </c>
      <c r="C4136" s="7" t="n">
        <v>5</v>
      </c>
      <c r="D4136" s="7" t="n">
        <v>3</v>
      </c>
      <c r="E4136" s="7" t="n">
        <v>1.39999997615814</v>
      </c>
      <c r="F4136" s="7" t="n">
        <v>2000</v>
      </c>
    </row>
    <row r="4137" spans="1:15">
      <c r="A4137" t="s">
        <v>4</v>
      </c>
      <c r="B4137" s="4" t="s">
        <v>5</v>
      </c>
      <c r="C4137" s="4" t="s">
        <v>14</v>
      </c>
      <c r="D4137" s="4" t="s">
        <v>14</v>
      </c>
      <c r="E4137" s="4" t="s">
        <v>20</v>
      </c>
      <c r="F4137" s="4" t="s">
        <v>10</v>
      </c>
    </row>
    <row r="4138" spans="1:15">
      <c r="A4138" t="n">
        <v>35680</v>
      </c>
      <c r="B4138" s="59" t="n">
        <v>45</v>
      </c>
      <c r="C4138" s="7" t="n">
        <v>11</v>
      </c>
      <c r="D4138" s="7" t="n">
        <v>3</v>
      </c>
      <c r="E4138" s="7" t="n">
        <v>32.2999992370605</v>
      </c>
      <c r="F4138" s="7" t="n">
        <v>2000</v>
      </c>
    </row>
    <row r="4139" spans="1:15">
      <c r="A4139" t="s">
        <v>4</v>
      </c>
      <c r="B4139" s="4" t="s">
        <v>5</v>
      </c>
      <c r="C4139" s="4" t="s">
        <v>14</v>
      </c>
      <c r="D4139" s="4" t="s">
        <v>10</v>
      </c>
      <c r="E4139" s="4" t="s">
        <v>6</v>
      </c>
      <c r="F4139" s="4" t="s">
        <v>6</v>
      </c>
      <c r="G4139" s="4" t="s">
        <v>6</v>
      </c>
      <c r="H4139" s="4" t="s">
        <v>6</v>
      </c>
    </row>
    <row r="4140" spans="1:15">
      <c r="A4140" t="n">
        <v>35689</v>
      </c>
      <c r="B4140" s="33" t="n">
        <v>51</v>
      </c>
      <c r="C4140" s="7" t="n">
        <v>3</v>
      </c>
      <c r="D4140" s="7" t="n">
        <v>7049</v>
      </c>
      <c r="E4140" s="7" t="s">
        <v>222</v>
      </c>
      <c r="F4140" s="7" t="s">
        <v>224</v>
      </c>
      <c r="G4140" s="7" t="s">
        <v>55</v>
      </c>
      <c r="H4140" s="7" t="s">
        <v>56</v>
      </c>
    </row>
    <row r="4141" spans="1:15">
      <c r="A4141" t="s">
        <v>4</v>
      </c>
      <c r="B4141" s="4" t="s">
        <v>5</v>
      </c>
      <c r="C4141" s="4" t="s">
        <v>10</v>
      </c>
      <c r="D4141" s="4" t="s">
        <v>10</v>
      </c>
      <c r="E4141" s="4" t="s">
        <v>20</v>
      </c>
      <c r="F4141" s="4" t="s">
        <v>20</v>
      </c>
      <c r="G4141" s="4" t="s">
        <v>20</v>
      </c>
      <c r="H4141" s="4" t="s">
        <v>20</v>
      </c>
      <c r="I4141" s="4" t="s">
        <v>14</v>
      </c>
      <c r="J4141" s="4" t="s">
        <v>10</v>
      </c>
    </row>
    <row r="4142" spans="1:15">
      <c r="A4142" t="n">
        <v>35702</v>
      </c>
      <c r="B4142" s="61" t="n">
        <v>55</v>
      </c>
      <c r="C4142" s="7" t="n">
        <v>7049</v>
      </c>
      <c r="D4142" s="7" t="n">
        <v>65533</v>
      </c>
      <c r="E4142" s="7" t="n">
        <v>-4.71999979019165</v>
      </c>
      <c r="F4142" s="7" t="n">
        <v>1</v>
      </c>
      <c r="G4142" s="7" t="n">
        <v>-21.7900009155273</v>
      </c>
      <c r="H4142" s="7" t="n">
        <v>0.5</v>
      </c>
      <c r="I4142" s="7" t="n">
        <v>1</v>
      </c>
      <c r="J4142" s="7" t="n">
        <v>0</v>
      </c>
    </row>
    <row r="4143" spans="1:15">
      <c r="A4143" t="s">
        <v>4</v>
      </c>
      <c r="B4143" s="4" t="s">
        <v>5</v>
      </c>
      <c r="C4143" s="4" t="s">
        <v>10</v>
      </c>
      <c r="D4143" s="4" t="s">
        <v>14</v>
      </c>
    </row>
    <row r="4144" spans="1:15">
      <c r="A4144" t="n">
        <v>35726</v>
      </c>
      <c r="B4144" s="63" t="n">
        <v>56</v>
      </c>
      <c r="C4144" s="7" t="n">
        <v>7049</v>
      </c>
      <c r="D4144" s="7" t="n">
        <v>0</v>
      </c>
    </row>
    <row r="4145" spans="1:10">
      <c r="A4145" t="s">
        <v>4</v>
      </c>
      <c r="B4145" s="4" t="s">
        <v>5</v>
      </c>
      <c r="C4145" s="4" t="s">
        <v>10</v>
      </c>
      <c r="D4145" s="4" t="s">
        <v>10</v>
      </c>
      <c r="E4145" s="4" t="s">
        <v>10</v>
      </c>
    </row>
    <row r="4146" spans="1:10">
      <c r="A4146" t="n">
        <v>35730</v>
      </c>
      <c r="B4146" s="46" t="n">
        <v>61</v>
      </c>
      <c r="C4146" s="7" t="n">
        <v>2</v>
      </c>
      <c r="D4146" s="7" t="n">
        <v>65533</v>
      </c>
      <c r="E4146" s="7" t="n">
        <v>1000</v>
      </c>
    </row>
    <row r="4147" spans="1:10">
      <c r="A4147" t="s">
        <v>4</v>
      </c>
      <c r="B4147" s="4" t="s">
        <v>5</v>
      </c>
      <c r="C4147" s="4" t="s">
        <v>14</v>
      </c>
      <c r="D4147" s="4" t="s">
        <v>10</v>
      </c>
      <c r="E4147" s="4" t="s">
        <v>6</v>
      </c>
      <c r="F4147" s="4" t="s">
        <v>6</v>
      </c>
      <c r="G4147" s="4" t="s">
        <v>6</v>
      </c>
      <c r="H4147" s="4" t="s">
        <v>6</v>
      </c>
    </row>
    <row r="4148" spans="1:10">
      <c r="A4148" t="n">
        <v>35737</v>
      </c>
      <c r="B4148" s="33" t="n">
        <v>51</v>
      </c>
      <c r="C4148" s="7" t="n">
        <v>3</v>
      </c>
      <c r="D4148" s="7" t="n">
        <v>7049</v>
      </c>
      <c r="E4148" s="7" t="s">
        <v>370</v>
      </c>
      <c r="F4148" s="7" t="s">
        <v>224</v>
      </c>
      <c r="G4148" s="7" t="s">
        <v>55</v>
      </c>
      <c r="H4148" s="7" t="s">
        <v>56</v>
      </c>
    </row>
    <row r="4149" spans="1:10">
      <c r="A4149" t="s">
        <v>4</v>
      </c>
      <c r="B4149" s="4" t="s">
        <v>5</v>
      </c>
      <c r="C4149" s="4" t="s">
        <v>10</v>
      </c>
      <c r="D4149" s="4" t="s">
        <v>14</v>
      </c>
      <c r="E4149" s="4" t="s">
        <v>6</v>
      </c>
      <c r="F4149" s="4" t="s">
        <v>20</v>
      </c>
      <c r="G4149" s="4" t="s">
        <v>20</v>
      </c>
      <c r="H4149" s="4" t="s">
        <v>20</v>
      </c>
    </row>
    <row r="4150" spans="1:10">
      <c r="A4150" t="n">
        <v>35750</v>
      </c>
      <c r="B4150" s="43" t="n">
        <v>48</v>
      </c>
      <c r="C4150" s="7" t="n">
        <v>2</v>
      </c>
      <c r="D4150" s="7" t="n">
        <v>0</v>
      </c>
      <c r="E4150" s="7" t="s">
        <v>295</v>
      </c>
      <c r="F4150" s="7" t="n">
        <v>-1</v>
      </c>
      <c r="G4150" s="7" t="n">
        <v>1</v>
      </c>
      <c r="H4150" s="7" t="n">
        <v>0</v>
      </c>
    </row>
    <row r="4151" spans="1:10">
      <c r="A4151" t="s">
        <v>4</v>
      </c>
      <c r="B4151" s="4" t="s">
        <v>5</v>
      </c>
      <c r="C4151" s="4" t="s">
        <v>10</v>
      </c>
      <c r="D4151" s="4" t="s">
        <v>14</v>
      </c>
      <c r="E4151" s="4" t="s">
        <v>6</v>
      </c>
      <c r="F4151" s="4" t="s">
        <v>20</v>
      </c>
      <c r="G4151" s="4" t="s">
        <v>20</v>
      </c>
      <c r="H4151" s="4" t="s">
        <v>20</v>
      </c>
    </row>
    <row r="4152" spans="1:10">
      <c r="A4152" t="n">
        <v>35776</v>
      </c>
      <c r="B4152" s="43" t="n">
        <v>48</v>
      </c>
      <c r="C4152" s="7" t="n">
        <v>7049</v>
      </c>
      <c r="D4152" s="7" t="n">
        <v>0</v>
      </c>
      <c r="E4152" s="7" t="s">
        <v>295</v>
      </c>
      <c r="F4152" s="7" t="n">
        <v>-1</v>
      </c>
      <c r="G4152" s="7" t="n">
        <v>1</v>
      </c>
      <c r="H4152" s="7" t="n">
        <v>0</v>
      </c>
    </row>
    <row r="4153" spans="1:10">
      <c r="A4153" t="s">
        <v>4</v>
      </c>
      <c r="B4153" s="4" t="s">
        <v>5</v>
      </c>
      <c r="C4153" s="4" t="s">
        <v>10</v>
      </c>
    </row>
    <row r="4154" spans="1:10">
      <c r="A4154" t="n">
        <v>35802</v>
      </c>
      <c r="B4154" s="25" t="n">
        <v>16</v>
      </c>
      <c r="C4154" s="7" t="n">
        <v>500</v>
      </c>
    </row>
    <row r="4155" spans="1:10">
      <c r="A4155" t="s">
        <v>4</v>
      </c>
      <c r="B4155" s="4" t="s">
        <v>5</v>
      </c>
      <c r="C4155" s="4" t="s">
        <v>14</v>
      </c>
      <c r="D4155" s="4" t="s">
        <v>10</v>
      </c>
      <c r="E4155" s="4" t="s">
        <v>20</v>
      </c>
      <c r="F4155" s="4" t="s">
        <v>10</v>
      </c>
      <c r="G4155" s="4" t="s">
        <v>9</v>
      </c>
      <c r="H4155" s="4" t="s">
        <v>9</v>
      </c>
      <c r="I4155" s="4" t="s">
        <v>10</v>
      </c>
      <c r="J4155" s="4" t="s">
        <v>10</v>
      </c>
      <c r="K4155" s="4" t="s">
        <v>9</v>
      </c>
      <c r="L4155" s="4" t="s">
        <v>9</v>
      </c>
      <c r="M4155" s="4" t="s">
        <v>9</v>
      </c>
      <c r="N4155" s="4" t="s">
        <v>9</v>
      </c>
      <c r="O4155" s="4" t="s">
        <v>6</v>
      </c>
    </row>
    <row r="4156" spans="1:10">
      <c r="A4156" t="n">
        <v>35805</v>
      </c>
      <c r="B4156" s="26" t="n">
        <v>50</v>
      </c>
      <c r="C4156" s="7" t="n">
        <v>0</v>
      </c>
      <c r="D4156" s="7" t="n">
        <v>2004</v>
      </c>
      <c r="E4156" s="7" t="n">
        <v>0.800000011920929</v>
      </c>
      <c r="F4156" s="7" t="n">
        <v>100</v>
      </c>
      <c r="G4156" s="7" t="n">
        <v>0</v>
      </c>
      <c r="H4156" s="7" t="n">
        <v>0</v>
      </c>
      <c r="I4156" s="7" t="n">
        <v>0</v>
      </c>
      <c r="J4156" s="7" t="n">
        <v>65533</v>
      </c>
      <c r="K4156" s="7" t="n">
        <v>0</v>
      </c>
      <c r="L4156" s="7" t="n">
        <v>0</v>
      </c>
      <c r="M4156" s="7" t="n">
        <v>0</v>
      </c>
      <c r="N4156" s="7" t="n">
        <v>0</v>
      </c>
      <c r="O4156" s="7" t="s">
        <v>13</v>
      </c>
    </row>
    <row r="4157" spans="1:10">
      <c r="A4157" t="s">
        <v>4</v>
      </c>
      <c r="B4157" s="4" t="s">
        <v>5</v>
      </c>
      <c r="C4157" s="4" t="s">
        <v>10</v>
      </c>
      <c r="D4157" s="4" t="s">
        <v>14</v>
      </c>
      <c r="E4157" s="4" t="s">
        <v>6</v>
      </c>
    </row>
    <row r="4158" spans="1:10">
      <c r="A4158" t="n">
        <v>35844</v>
      </c>
      <c r="B4158" s="83" t="n">
        <v>86</v>
      </c>
      <c r="C4158" s="7" t="n">
        <v>2</v>
      </c>
      <c r="D4158" s="7" t="n">
        <v>0</v>
      </c>
      <c r="E4158" s="7" t="s">
        <v>13</v>
      </c>
    </row>
    <row r="4159" spans="1:10">
      <c r="A4159" t="s">
        <v>4</v>
      </c>
      <c r="B4159" s="4" t="s">
        <v>5</v>
      </c>
      <c r="C4159" s="4" t="s">
        <v>10</v>
      </c>
      <c r="D4159" s="4" t="s">
        <v>14</v>
      </c>
      <c r="E4159" s="4" t="s">
        <v>6</v>
      </c>
    </row>
    <row r="4160" spans="1:10">
      <c r="A4160" t="n">
        <v>35849</v>
      </c>
      <c r="B4160" s="83" t="n">
        <v>86</v>
      </c>
      <c r="C4160" s="7" t="n">
        <v>7049</v>
      </c>
      <c r="D4160" s="7" t="n">
        <v>0</v>
      </c>
      <c r="E4160" s="7" t="s">
        <v>13</v>
      </c>
    </row>
    <row r="4161" spans="1:15">
      <c r="A4161" t="s">
        <v>4</v>
      </c>
      <c r="B4161" s="4" t="s">
        <v>5</v>
      </c>
      <c r="C4161" s="4" t="s">
        <v>14</v>
      </c>
      <c r="D4161" s="4" t="s">
        <v>10</v>
      </c>
    </row>
    <row r="4162" spans="1:15">
      <c r="A4162" t="n">
        <v>35854</v>
      </c>
      <c r="B4162" s="59" t="n">
        <v>45</v>
      </c>
      <c r="C4162" s="7" t="n">
        <v>7</v>
      </c>
      <c r="D4162" s="7" t="n">
        <v>255</v>
      </c>
    </row>
    <row r="4163" spans="1:15">
      <c r="A4163" t="s">
        <v>4</v>
      </c>
      <c r="B4163" s="4" t="s">
        <v>5</v>
      </c>
      <c r="C4163" s="4" t="s">
        <v>14</v>
      </c>
      <c r="D4163" s="4" t="s">
        <v>10</v>
      </c>
      <c r="E4163" s="4" t="s">
        <v>6</v>
      </c>
    </row>
    <row r="4164" spans="1:15">
      <c r="A4164" t="n">
        <v>35858</v>
      </c>
      <c r="B4164" s="33" t="n">
        <v>51</v>
      </c>
      <c r="C4164" s="7" t="n">
        <v>4</v>
      </c>
      <c r="D4164" s="7" t="n">
        <v>2</v>
      </c>
      <c r="E4164" s="7" t="s">
        <v>218</v>
      </c>
    </row>
    <row r="4165" spans="1:15">
      <c r="A4165" t="s">
        <v>4</v>
      </c>
      <c r="B4165" s="4" t="s">
        <v>5</v>
      </c>
      <c r="C4165" s="4" t="s">
        <v>10</v>
      </c>
    </row>
    <row r="4166" spans="1:15">
      <c r="A4166" t="n">
        <v>35873</v>
      </c>
      <c r="B4166" s="25" t="n">
        <v>16</v>
      </c>
      <c r="C4166" s="7" t="n">
        <v>0</v>
      </c>
    </row>
    <row r="4167" spans="1:15">
      <c r="A4167" t="s">
        <v>4</v>
      </c>
      <c r="B4167" s="4" t="s">
        <v>5</v>
      </c>
      <c r="C4167" s="4" t="s">
        <v>10</v>
      </c>
      <c r="D4167" s="4" t="s">
        <v>14</v>
      </c>
      <c r="E4167" s="4" t="s">
        <v>9</v>
      </c>
      <c r="F4167" s="4" t="s">
        <v>39</v>
      </c>
      <c r="G4167" s="4" t="s">
        <v>14</v>
      </c>
      <c r="H4167" s="4" t="s">
        <v>14</v>
      </c>
    </row>
    <row r="4168" spans="1:15">
      <c r="A4168" t="n">
        <v>35876</v>
      </c>
      <c r="B4168" s="34" t="n">
        <v>26</v>
      </c>
      <c r="C4168" s="7" t="n">
        <v>2</v>
      </c>
      <c r="D4168" s="7" t="n">
        <v>17</v>
      </c>
      <c r="E4168" s="7" t="n">
        <v>6412</v>
      </c>
      <c r="F4168" s="7" t="s">
        <v>371</v>
      </c>
      <c r="G4168" s="7" t="n">
        <v>2</v>
      </c>
      <c r="H4168" s="7" t="n">
        <v>0</v>
      </c>
    </row>
    <row r="4169" spans="1:15">
      <c r="A4169" t="s">
        <v>4</v>
      </c>
      <c r="B4169" s="4" t="s">
        <v>5</v>
      </c>
    </row>
    <row r="4170" spans="1:15">
      <c r="A4170" t="n">
        <v>35895</v>
      </c>
      <c r="B4170" s="29" t="n">
        <v>28</v>
      </c>
    </row>
    <row r="4171" spans="1:15">
      <c r="A4171" t="s">
        <v>4</v>
      </c>
      <c r="B4171" s="4" t="s">
        <v>5</v>
      </c>
      <c r="C4171" s="4" t="s">
        <v>10</v>
      </c>
      <c r="D4171" s="4" t="s">
        <v>14</v>
      </c>
    </row>
    <row r="4172" spans="1:15">
      <c r="A4172" t="n">
        <v>35896</v>
      </c>
      <c r="B4172" s="35" t="n">
        <v>89</v>
      </c>
      <c r="C4172" s="7" t="n">
        <v>65533</v>
      </c>
      <c r="D4172" s="7" t="n">
        <v>1</v>
      </c>
    </row>
    <row r="4173" spans="1:15">
      <c r="A4173" t="s">
        <v>4</v>
      </c>
      <c r="B4173" s="4" t="s">
        <v>5</v>
      </c>
      <c r="C4173" s="4" t="s">
        <v>14</v>
      </c>
      <c r="D4173" s="4" t="s">
        <v>10</v>
      </c>
      <c r="E4173" s="4" t="s">
        <v>20</v>
      </c>
    </row>
    <row r="4174" spans="1:15">
      <c r="A4174" t="n">
        <v>35900</v>
      </c>
      <c r="B4174" s="36" t="n">
        <v>58</v>
      </c>
      <c r="C4174" s="7" t="n">
        <v>101</v>
      </c>
      <c r="D4174" s="7" t="n">
        <v>500</v>
      </c>
      <c r="E4174" s="7" t="n">
        <v>1</v>
      </c>
    </row>
    <row r="4175" spans="1:15">
      <c r="A4175" t="s">
        <v>4</v>
      </c>
      <c r="B4175" s="4" t="s">
        <v>5</v>
      </c>
      <c r="C4175" s="4" t="s">
        <v>14</v>
      </c>
      <c r="D4175" s="4" t="s">
        <v>10</v>
      </c>
    </row>
    <row r="4176" spans="1:15">
      <c r="A4176" t="n">
        <v>35908</v>
      </c>
      <c r="B4176" s="36" t="n">
        <v>58</v>
      </c>
      <c r="C4176" s="7" t="n">
        <v>254</v>
      </c>
      <c r="D4176" s="7" t="n">
        <v>0</v>
      </c>
    </row>
    <row r="4177" spans="1:8">
      <c r="A4177" t="s">
        <v>4</v>
      </c>
      <c r="B4177" s="4" t="s">
        <v>5</v>
      </c>
      <c r="C4177" s="4" t="s">
        <v>14</v>
      </c>
      <c r="D4177" s="4" t="s">
        <v>10</v>
      </c>
      <c r="E4177" s="4" t="s">
        <v>6</v>
      </c>
      <c r="F4177" s="4" t="s">
        <v>6</v>
      </c>
      <c r="G4177" s="4" t="s">
        <v>6</v>
      </c>
      <c r="H4177" s="4" t="s">
        <v>6</v>
      </c>
    </row>
    <row r="4178" spans="1:8">
      <c r="A4178" t="n">
        <v>35912</v>
      </c>
      <c r="B4178" s="33" t="n">
        <v>51</v>
      </c>
      <c r="C4178" s="7" t="n">
        <v>3</v>
      </c>
      <c r="D4178" s="7" t="n">
        <v>0</v>
      </c>
      <c r="E4178" s="7" t="s">
        <v>372</v>
      </c>
      <c r="F4178" s="7" t="s">
        <v>314</v>
      </c>
      <c r="G4178" s="7" t="s">
        <v>55</v>
      </c>
      <c r="H4178" s="7" t="s">
        <v>56</v>
      </c>
    </row>
    <row r="4179" spans="1:8">
      <c r="A4179" t="s">
        <v>4</v>
      </c>
      <c r="B4179" s="4" t="s">
        <v>5</v>
      </c>
      <c r="C4179" s="4" t="s">
        <v>14</v>
      </c>
      <c r="D4179" s="4" t="s">
        <v>10</v>
      </c>
      <c r="E4179" s="4" t="s">
        <v>6</v>
      </c>
      <c r="F4179" s="4" t="s">
        <v>6</v>
      </c>
      <c r="G4179" s="4" t="s">
        <v>6</v>
      </c>
      <c r="H4179" s="4" t="s">
        <v>6</v>
      </c>
    </row>
    <row r="4180" spans="1:8">
      <c r="A4180" t="n">
        <v>35933</v>
      </c>
      <c r="B4180" s="33" t="n">
        <v>51</v>
      </c>
      <c r="C4180" s="7" t="n">
        <v>3</v>
      </c>
      <c r="D4180" s="7" t="n">
        <v>11</v>
      </c>
      <c r="E4180" s="7" t="s">
        <v>372</v>
      </c>
      <c r="F4180" s="7" t="s">
        <v>56</v>
      </c>
      <c r="G4180" s="7" t="s">
        <v>55</v>
      </c>
      <c r="H4180" s="7" t="s">
        <v>56</v>
      </c>
    </row>
    <row r="4181" spans="1:8">
      <c r="A4181" t="s">
        <v>4</v>
      </c>
      <c r="B4181" s="4" t="s">
        <v>5</v>
      </c>
      <c r="C4181" s="4" t="s">
        <v>14</v>
      </c>
      <c r="D4181" s="4" t="s">
        <v>10</v>
      </c>
      <c r="E4181" s="4" t="s">
        <v>6</v>
      </c>
      <c r="F4181" s="4" t="s">
        <v>6</v>
      </c>
      <c r="G4181" s="4" t="s">
        <v>6</v>
      </c>
      <c r="H4181" s="4" t="s">
        <v>6</v>
      </c>
    </row>
    <row r="4182" spans="1:8">
      <c r="A4182" t="n">
        <v>35954</v>
      </c>
      <c r="B4182" s="33" t="n">
        <v>51</v>
      </c>
      <c r="C4182" s="7" t="n">
        <v>3</v>
      </c>
      <c r="D4182" s="7" t="n">
        <v>61491</v>
      </c>
      <c r="E4182" s="7" t="s">
        <v>372</v>
      </c>
      <c r="F4182" s="7" t="s">
        <v>314</v>
      </c>
      <c r="G4182" s="7" t="s">
        <v>55</v>
      </c>
      <c r="H4182" s="7" t="s">
        <v>56</v>
      </c>
    </row>
    <row r="4183" spans="1:8">
      <c r="A4183" t="s">
        <v>4</v>
      </c>
      <c r="B4183" s="4" t="s">
        <v>5</v>
      </c>
      <c r="C4183" s="4" t="s">
        <v>14</v>
      </c>
      <c r="D4183" s="4" t="s">
        <v>10</v>
      </c>
      <c r="E4183" s="4" t="s">
        <v>6</v>
      </c>
      <c r="F4183" s="4" t="s">
        <v>6</v>
      </c>
      <c r="G4183" s="4" t="s">
        <v>6</v>
      </c>
      <c r="H4183" s="4" t="s">
        <v>6</v>
      </c>
    </row>
    <row r="4184" spans="1:8">
      <c r="A4184" t="n">
        <v>35975</v>
      </c>
      <c r="B4184" s="33" t="n">
        <v>51</v>
      </c>
      <c r="C4184" s="7" t="n">
        <v>3</v>
      </c>
      <c r="D4184" s="7" t="n">
        <v>61492</v>
      </c>
      <c r="E4184" s="7" t="s">
        <v>372</v>
      </c>
      <c r="F4184" s="7" t="s">
        <v>314</v>
      </c>
      <c r="G4184" s="7" t="s">
        <v>55</v>
      </c>
      <c r="H4184" s="7" t="s">
        <v>56</v>
      </c>
    </row>
    <row r="4185" spans="1:8">
      <c r="A4185" t="s">
        <v>4</v>
      </c>
      <c r="B4185" s="4" t="s">
        <v>5</v>
      </c>
      <c r="C4185" s="4" t="s">
        <v>14</v>
      </c>
      <c r="D4185" s="4" t="s">
        <v>10</v>
      </c>
      <c r="E4185" s="4" t="s">
        <v>6</v>
      </c>
      <c r="F4185" s="4" t="s">
        <v>6</v>
      </c>
      <c r="G4185" s="4" t="s">
        <v>6</v>
      </c>
      <c r="H4185" s="4" t="s">
        <v>6</v>
      </c>
    </row>
    <row r="4186" spans="1:8">
      <c r="A4186" t="n">
        <v>35996</v>
      </c>
      <c r="B4186" s="33" t="n">
        <v>51</v>
      </c>
      <c r="C4186" s="7" t="n">
        <v>3</v>
      </c>
      <c r="D4186" s="7" t="n">
        <v>61493</v>
      </c>
      <c r="E4186" s="7" t="s">
        <v>372</v>
      </c>
      <c r="F4186" s="7" t="s">
        <v>314</v>
      </c>
      <c r="G4186" s="7" t="s">
        <v>55</v>
      </c>
      <c r="H4186" s="7" t="s">
        <v>56</v>
      </c>
    </row>
    <row r="4187" spans="1:8">
      <c r="A4187" t="s">
        <v>4</v>
      </c>
      <c r="B4187" s="4" t="s">
        <v>5</v>
      </c>
      <c r="C4187" s="4" t="s">
        <v>10</v>
      </c>
      <c r="D4187" s="4" t="s">
        <v>10</v>
      </c>
      <c r="E4187" s="4" t="s">
        <v>20</v>
      </c>
      <c r="F4187" s="4" t="s">
        <v>14</v>
      </c>
    </row>
    <row r="4188" spans="1:8">
      <c r="A4188" t="n">
        <v>36017</v>
      </c>
      <c r="B4188" s="80" t="n">
        <v>53</v>
      </c>
      <c r="C4188" s="7" t="n">
        <v>82</v>
      </c>
      <c r="D4188" s="7" t="n">
        <v>7049</v>
      </c>
      <c r="E4188" s="7" t="n">
        <v>0</v>
      </c>
      <c r="F4188" s="7" t="n">
        <v>0</v>
      </c>
    </row>
    <row r="4189" spans="1:8">
      <c r="A4189" t="s">
        <v>4</v>
      </c>
      <c r="B4189" s="4" t="s">
        <v>5</v>
      </c>
      <c r="C4189" s="4" t="s">
        <v>14</v>
      </c>
      <c r="D4189" s="4" t="s">
        <v>14</v>
      </c>
      <c r="E4189" s="4" t="s">
        <v>20</v>
      </c>
      <c r="F4189" s="4" t="s">
        <v>20</v>
      </c>
      <c r="G4189" s="4" t="s">
        <v>20</v>
      </c>
      <c r="H4189" s="4" t="s">
        <v>10</v>
      </c>
    </row>
    <row r="4190" spans="1:8">
      <c r="A4190" t="n">
        <v>36027</v>
      </c>
      <c r="B4190" s="59" t="n">
        <v>45</v>
      </c>
      <c r="C4190" s="7" t="n">
        <v>2</v>
      </c>
      <c r="D4190" s="7" t="n">
        <v>3</v>
      </c>
      <c r="E4190" s="7" t="n">
        <v>-5.09999990463257</v>
      </c>
      <c r="F4190" s="7" t="n">
        <v>2.32999992370605</v>
      </c>
      <c r="G4190" s="7" t="n">
        <v>-22.1299991607666</v>
      </c>
      <c r="H4190" s="7" t="n">
        <v>0</v>
      </c>
    </row>
    <row r="4191" spans="1:8">
      <c r="A4191" t="s">
        <v>4</v>
      </c>
      <c r="B4191" s="4" t="s">
        <v>5</v>
      </c>
      <c r="C4191" s="4" t="s">
        <v>14</v>
      </c>
      <c r="D4191" s="4" t="s">
        <v>14</v>
      </c>
      <c r="E4191" s="4" t="s">
        <v>20</v>
      </c>
      <c r="F4191" s="4" t="s">
        <v>20</v>
      </c>
      <c r="G4191" s="4" t="s">
        <v>20</v>
      </c>
      <c r="H4191" s="4" t="s">
        <v>10</v>
      </c>
      <c r="I4191" s="4" t="s">
        <v>14</v>
      </c>
    </row>
    <row r="4192" spans="1:8">
      <c r="A4192" t="n">
        <v>36044</v>
      </c>
      <c r="B4192" s="59" t="n">
        <v>45</v>
      </c>
      <c r="C4192" s="7" t="n">
        <v>4</v>
      </c>
      <c r="D4192" s="7" t="n">
        <v>3</v>
      </c>
      <c r="E4192" s="7" t="n">
        <v>359.75</v>
      </c>
      <c r="F4192" s="7" t="n">
        <v>254.190002441406</v>
      </c>
      <c r="G4192" s="7" t="n">
        <v>0</v>
      </c>
      <c r="H4192" s="7" t="n">
        <v>0</v>
      </c>
      <c r="I4192" s="7" t="n">
        <v>0</v>
      </c>
    </row>
    <row r="4193" spans="1:9">
      <c r="A4193" t="s">
        <v>4</v>
      </c>
      <c r="B4193" s="4" t="s">
        <v>5</v>
      </c>
      <c r="C4193" s="4" t="s">
        <v>14</v>
      </c>
      <c r="D4193" s="4" t="s">
        <v>14</v>
      </c>
      <c r="E4193" s="4" t="s">
        <v>20</v>
      </c>
      <c r="F4193" s="4" t="s">
        <v>10</v>
      </c>
    </row>
    <row r="4194" spans="1:9">
      <c r="A4194" t="n">
        <v>36062</v>
      </c>
      <c r="B4194" s="59" t="n">
        <v>45</v>
      </c>
      <c r="C4194" s="7" t="n">
        <v>5</v>
      </c>
      <c r="D4194" s="7" t="n">
        <v>3</v>
      </c>
      <c r="E4194" s="7" t="n">
        <v>1</v>
      </c>
      <c r="F4194" s="7" t="n">
        <v>0</v>
      </c>
    </row>
    <row r="4195" spans="1:9">
      <c r="A4195" t="s">
        <v>4</v>
      </c>
      <c r="B4195" s="4" t="s">
        <v>5</v>
      </c>
      <c r="C4195" s="4" t="s">
        <v>14</v>
      </c>
      <c r="D4195" s="4" t="s">
        <v>14</v>
      </c>
      <c r="E4195" s="4" t="s">
        <v>20</v>
      </c>
      <c r="F4195" s="4" t="s">
        <v>10</v>
      </c>
    </row>
    <row r="4196" spans="1:9">
      <c r="A4196" t="n">
        <v>36071</v>
      </c>
      <c r="B4196" s="59" t="n">
        <v>45</v>
      </c>
      <c r="C4196" s="7" t="n">
        <v>11</v>
      </c>
      <c r="D4196" s="7" t="n">
        <v>3</v>
      </c>
      <c r="E4196" s="7" t="n">
        <v>32.2999992370605</v>
      </c>
      <c r="F4196" s="7" t="n">
        <v>0</v>
      </c>
    </row>
    <row r="4197" spans="1:9">
      <c r="A4197" t="s">
        <v>4</v>
      </c>
      <c r="B4197" s="4" t="s">
        <v>5</v>
      </c>
      <c r="C4197" s="4" t="s">
        <v>14</v>
      </c>
      <c r="D4197" s="4" t="s">
        <v>14</v>
      </c>
      <c r="E4197" s="4" t="s">
        <v>20</v>
      </c>
      <c r="F4197" s="4" t="s">
        <v>20</v>
      </c>
      <c r="G4197" s="4" t="s">
        <v>20</v>
      </c>
      <c r="H4197" s="4" t="s">
        <v>10</v>
      </c>
      <c r="I4197" s="4" t="s">
        <v>14</v>
      </c>
    </row>
    <row r="4198" spans="1:9">
      <c r="A4198" t="n">
        <v>36080</v>
      </c>
      <c r="B4198" s="59" t="n">
        <v>45</v>
      </c>
      <c r="C4198" s="7" t="n">
        <v>4</v>
      </c>
      <c r="D4198" s="7" t="n">
        <v>3</v>
      </c>
      <c r="E4198" s="7" t="n">
        <v>8.32999992370605</v>
      </c>
      <c r="F4198" s="7" t="n">
        <v>290.489990234375</v>
      </c>
      <c r="G4198" s="7" t="n">
        <v>0</v>
      </c>
      <c r="H4198" s="7" t="n">
        <v>10000</v>
      </c>
      <c r="I4198" s="7" t="n">
        <v>1</v>
      </c>
    </row>
    <row r="4199" spans="1:9">
      <c r="A4199" t="s">
        <v>4</v>
      </c>
      <c r="B4199" s="4" t="s">
        <v>5</v>
      </c>
      <c r="C4199" s="4" t="s">
        <v>14</v>
      </c>
      <c r="D4199" s="4" t="s">
        <v>10</v>
      </c>
    </row>
    <row r="4200" spans="1:9">
      <c r="A4200" t="n">
        <v>36098</v>
      </c>
      <c r="B4200" s="36" t="n">
        <v>58</v>
      </c>
      <c r="C4200" s="7" t="n">
        <v>255</v>
      </c>
      <c r="D4200" s="7" t="n">
        <v>0</v>
      </c>
    </row>
    <row r="4201" spans="1:9">
      <c r="A4201" t="s">
        <v>4</v>
      </c>
      <c r="B4201" s="4" t="s">
        <v>5</v>
      </c>
      <c r="C4201" s="4" t="s">
        <v>14</v>
      </c>
      <c r="D4201" s="4" t="s">
        <v>20</v>
      </c>
      <c r="E4201" s="4" t="s">
        <v>10</v>
      </c>
      <c r="F4201" s="4" t="s">
        <v>14</v>
      </c>
    </row>
    <row r="4202" spans="1:9">
      <c r="A4202" t="n">
        <v>36102</v>
      </c>
      <c r="B4202" s="14" t="n">
        <v>49</v>
      </c>
      <c r="C4202" s="7" t="n">
        <v>3</v>
      </c>
      <c r="D4202" s="7" t="n">
        <v>0.699999988079071</v>
      </c>
      <c r="E4202" s="7" t="n">
        <v>500</v>
      </c>
      <c r="F4202" s="7" t="n">
        <v>0</v>
      </c>
    </row>
    <row r="4203" spans="1:9">
      <c r="A4203" t="s">
        <v>4</v>
      </c>
      <c r="B4203" s="4" t="s">
        <v>5</v>
      </c>
      <c r="C4203" s="4" t="s">
        <v>14</v>
      </c>
      <c r="D4203" s="4" t="s">
        <v>10</v>
      </c>
      <c r="E4203" s="4" t="s">
        <v>6</v>
      </c>
    </row>
    <row r="4204" spans="1:9">
      <c r="A4204" t="n">
        <v>36111</v>
      </c>
      <c r="B4204" s="33" t="n">
        <v>51</v>
      </c>
      <c r="C4204" s="7" t="n">
        <v>4</v>
      </c>
      <c r="D4204" s="7" t="n">
        <v>7049</v>
      </c>
      <c r="E4204" s="7" t="s">
        <v>373</v>
      </c>
    </row>
    <row r="4205" spans="1:9">
      <c r="A4205" t="s">
        <v>4</v>
      </c>
      <c r="B4205" s="4" t="s">
        <v>5</v>
      </c>
      <c r="C4205" s="4" t="s">
        <v>10</v>
      </c>
    </row>
    <row r="4206" spans="1:9">
      <c r="A4206" t="n">
        <v>36125</v>
      </c>
      <c r="B4206" s="25" t="n">
        <v>16</v>
      </c>
      <c r="C4206" s="7" t="n">
        <v>0</v>
      </c>
    </row>
    <row r="4207" spans="1:9">
      <c r="A4207" t="s">
        <v>4</v>
      </c>
      <c r="B4207" s="4" t="s">
        <v>5</v>
      </c>
      <c r="C4207" s="4" t="s">
        <v>10</v>
      </c>
      <c r="D4207" s="4" t="s">
        <v>14</v>
      </c>
      <c r="E4207" s="4" t="s">
        <v>9</v>
      </c>
      <c r="F4207" s="4" t="s">
        <v>39</v>
      </c>
      <c r="G4207" s="4" t="s">
        <v>14</v>
      </c>
      <c r="H4207" s="4" t="s">
        <v>14</v>
      </c>
      <c r="I4207" s="4" t="s">
        <v>14</v>
      </c>
      <c r="J4207" s="4" t="s">
        <v>9</v>
      </c>
      <c r="K4207" s="4" t="s">
        <v>39</v>
      </c>
      <c r="L4207" s="4" t="s">
        <v>14</v>
      </c>
      <c r="M4207" s="4" t="s">
        <v>14</v>
      </c>
    </row>
    <row r="4208" spans="1:9">
      <c r="A4208" t="n">
        <v>36128</v>
      </c>
      <c r="B4208" s="34" t="n">
        <v>26</v>
      </c>
      <c r="C4208" s="7" t="n">
        <v>7049</v>
      </c>
      <c r="D4208" s="7" t="n">
        <v>17</v>
      </c>
      <c r="E4208" s="7" t="n">
        <v>45310</v>
      </c>
      <c r="F4208" s="7" t="s">
        <v>374</v>
      </c>
      <c r="G4208" s="7" t="n">
        <v>2</v>
      </c>
      <c r="H4208" s="7" t="n">
        <v>3</v>
      </c>
      <c r="I4208" s="7" t="n">
        <v>17</v>
      </c>
      <c r="J4208" s="7" t="n">
        <v>45311</v>
      </c>
      <c r="K4208" s="7" t="s">
        <v>375</v>
      </c>
      <c r="L4208" s="7" t="n">
        <v>2</v>
      </c>
      <c r="M4208" s="7" t="n">
        <v>0</v>
      </c>
    </row>
    <row r="4209" spans="1:13">
      <c r="A4209" t="s">
        <v>4</v>
      </c>
      <c r="B4209" s="4" t="s">
        <v>5</v>
      </c>
    </row>
    <row r="4210" spans="1:13">
      <c r="A4210" t="n">
        <v>36215</v>
      </c>
      <c r="B4210" s="29" t="n">
        <v>28</v>
      </c>
    </row>
    <row r="4211" spans="1:13">
      <c r="A4211" t="s">
        <v>4</v>
      </c>
      <c r="B4211" s="4" t="s">
        <v>5</v>
      </c>
      <c r="C4211" s="4" t="s">
        <v>10</v>
      </c>
      <c r="D4211" s="4" t="s">
        <v>20</v>
      </c>
      <c r="E4211" s="4" t="s">
        <v>20</v>
      </c>
      <c r="F4211" s="4" t="s">
        <v>20</v>
      </c>
      <c r="G4211" s="4" t="s">
        <v>10</v>
      </c>
      <c r="H4211" s="4" t="s">
        <v>10</v>
      </c>
    </row>
    <row r="4212" spans="1:13">
      <c r="A4212" t="n">
        <v>36216</v>
      </c>
      <c r="B4212" s="68" t="n">
        <v>60</v>
      </c>
      <c r="C4212" s="7" t="n">
        <v>7049</v>
      </c>
      <c r="D4212" s="7" t="n">
        <v>0</v>
      </c>
      <c r="E4212" s="7" t="n">
        <v>-10</v>
      </c>
      <c r="F4212" s="7" t="n">
        <v>0</v>
      </c>
      <c r="G4212" s="7" t="n">
        <v>1000</v>
      </c>
      <c r="H4212" s="7" t="n">
        <v>0</v>
      </c>
    </row>
    <row r="4213" spans="1:13">
      <c r="A4213" t="s">
        <v>4</v>
      </c>
      <c r="B4213" s="4" t="s">
        <v>5</v>
      </c>
      <c r="C4213" s="4" t="s">
        <v>10</v>
      </c>
    </row>
    <row r="4214" spans="1:13">
      <c r="A4214" t="n">
        <v>36235</v>
      </c>
      <c r="B4214" s="25" t="n">
        <v>16</v>
      </c>
      <c r="C4214" s="7" t="n">
        <v>300</v>
      </c>
    </row>
    <row r="4215" spans="1:13">
      <c r="A4215" t="s">
        <v>4</v>
      </c>
      <c r="B4215" s="4" t="s">
        <v>5</v>
      </c>
      <c r="C4215" s="4" t="s">
        <v>14</v>
      </c>
      <c r="D4215" s="4" t="s">
        <v>10</v>
      </c>
      <c r="E4215" s="4" t="s">
        <v>6</v>
      </c>
    </row>
    <row r="4216" spans="1:13">
      <c r="A4216" t="n">
        <v>36238</v>
      </c>
      <c r="B4216" s="33" t="n">
        <v>51</v>
      </c>
      <c r="C4216" s="7" t="n">
        <v>4</v>
      </c>
      <c r="D4216" s="7" t="n">
        <v>7049</v>
      </c>
      <c r="E4216" s="7" t="s">
        <v>376</v>
      </c>
    </row>
    <row r="4217" spans="1:13">
      <c r="A4217" t="s">
        <v>4</v>
      </c>
      <c r="B4217" s="4" t="s">
        <v>5</v>
      </c>
      <c r="C4217" s="4" t="s">
        <v>10</v>
      </c>
    </row>
    <row r="4218" spans="1:13">
      <c r="A4218" t="n">
        <v>36252</v>
      </c>
      <c r="B4218" s="25" t="n">
        <v>16</v>
      </c>
      <c r="C4218" s="7" t="n">
        <v>0</v>
      </c>
    </row>
    <row r="4219" spans="1:13">
      <c r="A4219" t="s">
        <v>4</v>
      </c>
      <c r="B4219" s="4" t="s">
        <v>5</v>
      </c>
      <c r="C4219" s="4" t="s">
        <v>10</v>
      </c>
      <c r="D4219" s="4" t="s">
        <v>14</v>
      </c>
      <c r="E4219" s="4" t="s">
        <v>9</v>
      </c>
      <c r="F4219" s="4" t="s">
        <v>39</v>
      </c>
      <c r="G4219" s="4" t="s">
        <v>14</v>
      </c>
      <c r="H4219" s="4" t="s">
        <v>14</v>
      </c>
    </row>
    <row r="4220" spans="1:13">
      <c r="A4220" t="n">
        <v>36255</v>
      </c>
      <c r="B4220" s="34" t="n">
        <v>26</v>
      </c>
      <c r="C4220" s="7" t="n">
        <v>7049</v>
      </c>
      <c r="D4220" s="7" t="n">
        <v>17</v>
      </c>
      <c r="E4220" s="7" t="n">
        <v>45312</v>
      </c>
      <c r="F4220" s="7" t="s">
        <v>377</v>
      </c>
      <c r="G4220" s="7" t="n">
        <v>2</v>
      </c>
      <c r="H4220" s="7" t="n">
        <v>0</v>
      </c>
    </row>
    <row r="4221" spans="1:13">
      <c r="A4221" t="s">
        <v>4</v>
      </c>
      <c r="B4221" s="4" t="s">
        <v>5</v>
      </c>
    </row>
    <row r="4222" spans="1:13">
      <c r="A4222" t="n">
        <v>36290</v>
      </c>
      <c r="B4222" s="29" t="n">
        <v>28</v>
      </c>
    </row>
    <row r="4223" spans="1:13">
      <c r="A4223" t="s">
        <v>4</v>
      </c>
      <c r="B4223" s="4" t="s">
        <v>5</v>
      </c>
      <c r="C4223" s="4" t="s">
        <v>10</v>
      </c>
      <c r="D4223" s="4" t="s">
        <v>14</v>
      </c>
    </row>
    <row r="4224" spans="1:13">
      <c r="A4224" t="n">
        <v>36291</v>
      </c>
      <c r="B4224" s="35" t="n">
        <v>89</v>
      </c>
      <c r="C4224" s="7" t="n">
        <v>65533</v>
      </c>
      <c r="D4224" s="7" t="n">
        <v>1</v>
      </c>
    </row>
    <row r="4225" spans="1:8">
      <c r="A4225" t="s">
        <v>4</v>
      </c>
      <c r="B4225" s="4" t="s">
        <v>5</v>
      </c>
      <c r="C4225" s="4" t="s">
        <v>14</v>
      </c>
      <c r="D4225" s="4" t="s">
        <v>10</v>
      </c>
      <c r="E4225" s="4" t="s">
        <v>20</v>
      </c>
    </row>
    <row r="4226" spans="1:8">
      <c r="A4226" t="n">
        <v>36295</v>
      </c>
      <c r="B4226" s="36" t="n">
        <v>58</v>
      </c>
      <c r="C4226" s="7" t="n">
        <v>101</v>
      </c>
      <c r="D4226" s="7" t="n">
        <v>500</v>
      </c>
      <c r="E4226" s="7" t="n">
        <v>1</v>
      </c>
    </row>
    <row r="4227" spans="1:8">
      <c r="A4227" t="s">
        <v>4</v>
      </c>
      <c r="B4227" s="4" t="s">
        <v>5</v>
      </c>
      <c r="C4227" s="4" t="s">
        <v>14</v>
      </c>
      <c r="D4227" s="4" t="s">
        <v>10</v>
      </c>
    </row>
    <row r="4228" spans="1:8">
      <c r="A4228" t="n">
        <v>36303</v>
      </c>
      <c r="B4228" s="36" t="n">
        <v>58</v>
      </c>
      <c r="C4228" s="7" t="n">
        <v>254</v>
      </c>
      <c r="D4228" s="7" t="n">
        <v>0</v>
      </c>
    </row>
    <row r="4229" spans="1:8">
      <c r="A4229" t="s">
        <v>4</v>
      </c>
      <c r="B4229" s="4" t="s">
        <v>5</v>
      </c>
      <c r="C4229" s="4" t="s">
        <v>14</v>
      </c>
      <c r="D4229" s="4" t="s">
        <v>14</v>
      </c>
      <c r="E4229" s="4" t="s">
        <v>20</v>
      </c>
      <c r="F4229" s="4" t="s">
        <v>20</v>
      </c>
      <c r="G4229" s="4" t="s">
        <v>20</v>
      </c>
      <c r="H4229" s="4" t="s">
        <v>10</v>
      </c>
    </row>
    <row r="4230" spans="1:8">
      <c r="A4230" t="n">
        <v>36307</v>
      </c>
      <c r="B4230" s="59" t="n">
        <v>45</v>
      </c>
      <c r="C4230" s="7" t="n">
        <v>2</v>
      </c>
      <c r="D4230" s="7" t="n">
        <v>3</v>
      </c>
      <c r="E4230" s="7" t="n">
        <v>-4.94000005722046</v>
      </c>
      <c r="F4230" s="7" t="n">
        <v>2.40000009536743</v>
      </c>
      <c r="G4230" s="7" t="n">
        <v>-22.1100006103516</v>
      </c>
      <c r="H4230" s="7" t="n">
        <v>0</v>
      </c>
    </row>
    <row r="4231" spans="1:8">
      <c r="A4231" t="s">
        <v>4</v>
      </c>
      <c r="B4231" s="4" t="s">
        <v>5</v>
      </c>
      <c r="C4231" s="4" t="s">
        <v>14</v>
      </c>
      <c r="D4231" s="4" t="s">
        <v>14</v>
      </c>
      <c r="E4231" s="4" t="s">
        <v>20</v>
      </c>
      <c r="F4231" s="4" t="s">
        <v>20</v>
      </c>
      <c r="G4231" s="4" t="s">
        <v>20</v>
      </c>
      <c r="H4231" s="4" t="s">
        <v>10</v>
      </c>
      <c r="I4231" s="4" t="s">
        <v>14</v>
      </c>
    </row>
    <row r="4232" spans="1:8">
      <c r="A4232" t="n">
        <v>36324</v>
      </c>
      <c r="B4232" s="59" t="n">
        <v>45</v>
      </c>
      <c r="C4232" s="7" t="n">
        <v>4</v>
      </c>
      <c r="D4232" s="7" t="n">
        <v>3</v>
      </c>
      <c r="E4232" s="7" t="n">
        <v>7.30999994277954</v>
      </c>
      <c r="F4232" s="7" t="n">
        <v>73.75</v>
      </c>
      <c r="G4232" s="7" t="n">
        <v>356</v>
      </c>
      <c r="H4232" s="7" t="n">
        <v>0</v>
      </c>
      <c r="I4232" s="7" t="n">
        <v>0</v>
      </c>
    </row>
    <row r="4233" spans="1:8">
      <c r="A4233" t="s">
        <v>4</v>
      </c>
      <c r="B4233" s="4" t="s">
        <v>5</v>
      </c>
      <c r="C4233" s="4" t="s">
        <v>14</v>
      </c>
      <c r="D4233" s="4" t="s">
        <v>14</v>
      </c>
      <c r="E4233" s="4" t="s">
        <v>20</v>
      </c>
      <c r="F4233" s="4" t="s">
        <v>10</v>
      </c>
    </row>
    <row r="4234" spans="1:8">
      <c r="A4234" t="n">
        <v>36342</v>
      </c>
      <c r="B4234" s="59" t="n">
        <v>45</v>
      </c>
      <c r="C4234" s="7" t="n">
        <v>5</v>
      </c>
      <c r="D4234" s="7" t="n">
        <v>3</v>
      </c>
      <c r="E4234" s="7" t="n">
        <v>1</v>
      </c>
      <c r="F4234" s="7" t="n">
        <v>0</v>
      </c>
    </row>
    <row r="4235" spans="1:8">
      <c r="A4235" t="s">
        <v>4</v>
      </c>
      <c r="B4235" s="4" t="s">
        <v>5</v>
      </c>
      <c r="C4235" s="4" t="s">
        <v>14</v>
      </c>
      <c r="D4235" s="4" t="s">
        <v>14</v>
      </c>
      <c r="E4235" s="4" t="s">
        <v>20</v>
      </c>
      <c r="F4235" s="4" t="s">
        <v>10</v>
      </c>
    </row>
    <row r="4236" spans="1:8">
      <c r="A4236" t="n">
        <v>36351</v>
      </c>
      <c r="B4236" s="59" t="n">
        <v>45</v>
      </c>
      <c r="C4236" s="7" t="n">
        <v>11</v>
      </c>
      <c r="D4236" s="7" t="n">
        <v>3</v>
      </c>
      <c r="E4236" s="7" t="n">
        <v>32.2999992370605</v>
      </c>
      <c r="F4236" s="7" t="n">
        <v>0</v>
      </c>
    </row>
    <row r="4237" spans="1:8">
      <c r="A4237" t="s">
        <v>4</v>
      </c>
      <c r="B4237" s="4" t="s">
        <v>5</v>
      </c>
      <c r="C4237" s="4" t="s">
        <v>14</v>
      </c>
      <c r="D4237" s="4" t="s">
        <v>14</v>
      </c>
      <c r="E4237" s="4" t="s">
        <v>20</v>
      </c>
      <c r="F4237" s="4" t="s">
        <v>10</v>
      </c>
    </row>
    <row r="4238" spans="1:8">
      <c r="A4238" t="n">
        <v>36360</v>
      </c>
      <c r="B4238" s="59" t="n">
        <v>45</v>
      </c>
      <c r="C4238" s="7" t="n">
        <v>5</v>
      </c>
      <c r="D4238" s="7" t="n">
        <v>3</v>
      </c>
      <c r="E4238" s="7" t="n">
        <v>0.899999976158142</v>
      </c>
      <c r="F4238" s="7" t="n">
        <v>3000</v>
      </c>
    </row>
    <row r="4239" spans="1:8">
      <c r="A4239" t="s">
        <v>4</v>
      </c>
      <c r="B4239" s="4" t="s">
        <v>5</v>
      </c>
      <c r="C4239" s="4" t="s">
        <v>14</v>
      </c>
      <c r="D4239" s="4" t="s">
        <v>10</v>
      </c>
      <c r="E4239" s="4" t="s">
        <v>6</v>
      </c>
      <c r="F4239" s="4" t="s">
        <v>6</v>
      </c>
      <c r="G4239" s="4" t="s">
        <v>6</v>
      </c>
      <c r="H4239" s="4" t="s">
        <v>6</v>
      </c>
    </row>
    <row r="4240" spans="1:8">
      <c r="A4240" t="n">
        <v>36369</v>
      </c>
      <c r="B4240" s="33" t="n">
        <v>51</v>
      </c>
      <c r="C4240" s="7" t="n">
        <v>3</v>
      </c>
      <c r="D4240" s="7" t="n">
        <v>2</v>
      </c>
      <c r="E4240" s="7" t="s">
        <v>378</v>
      </c>
      <c r="F4240" s="7" t="s">
        <v>224</v>
      </c>
      <c r="G4240" s="7" t="s">
        <v>55</v>
      </c>
      <c r="H4240" s="7" t="s">
        <v>56</v>
      </c>
    </row>
    <row r="4241" spans="1:9">
      <c r="A4241" t="s">
        <v>4</v>
      </c>
      <c r="B4241" s="4" t="s">
        <v>5</v>
      </c>
      <c r="C4241" s="4" t="s">
        <v>14</v>
      </c>
      <c r="D4241" s="4" t="s">
        <v>10</v>
      </c>
    </row>
    <row r="4242" spans="1:9">
      <c r="A4242" t="n">
        <v>36382</v>
      </c>
      <c r="B4242" s="36" t="n">
        <v>58</v>
      </c>
      <c r="C4242" s="7" t="n">
        <v>255</v>
      </c>
      <c r="D4242" s="7" t="n">
        <v>0</v>
      </c>
    </row>
    <row r="4243" spans="1:9">
      <c r="A4243" t="s">
        <v>4</v>
      </c>
      <c r="B4243" s="4" t="s">
        <v>5</v>
      </c>
      <c r="C4243" s="4" t="s">
        <v>14</v>
      </c>
      <c r="D4243" s="4" t="s">
        <v>10</v>
      </c>
      <c r="E4243" s="4" t="s">
        <v>6</v>
      </c>
    </row>
    <row r="4244" spans="1:9">
      <c r="A4244" t="n">
        <v>36386</v>
      </c>
      <c r="B4244" s="33" t="n">
        <v>51</v>
      </c>
      <c r="C4244" s="7" t="n">
        <v>4</v>
      </c>
      <c r="D4244" s="7" t="n">
        <v>2</v>
      </c>
      <c r="E4244" s="7" t="s">
        <v>379</v>
      </c>
    </row>
    <row r="4245" spans="1:9">
      <c r="A4245" t="s">
        <v>4</v>
      </c>
      <c r="B4245" s="4" t="s">
        <v>5</v>
      </c>
      <c r="C4245" s="4" t="s">
        <v>10</v>
      </c>
    </row>
    <row r="4246" spans="1:9">
      <c r="A4246" t="n">
        <v>36399</v>
      </c>
      <c r="B4246" s="25" t="n">
        <v>16</v>
      </c>
      <c r="C4246" s="7" t="n">
        <v>0</v>
      </c>
    </row>
    <row r="4247" spans="1:9">
      <c r="A4247" t="s">
        <v>4</v>
      </c>
      <c r="B4247" s="4" t="s">
        <v>5</v>
      </c>
      <c r="C4247" s="4" t="s">
        <v>10</v>
      </c>
      <c r="D4247" s="4" t="s">
        <v>14</v>
      </c>
      <c r="E4247" s="4" t="s">
        <v>9</v>
      </c>
      <c r="F4247" s="4" t="s">
        <v>39</v>
      </c>
      <c r="G4247" s="4" t="s">
        <v>14</v>
      </c>
      <c r="H4247" s="4" t="s">
        <v>14</v>
      </c>
    </row>
    <row r="4248" spans="1:9">
      <c r="A4248" t="n">
        <v>36402</v>
      </c>
      <c r="B4248" s="34" t="n">
        <v>26</v>
      </c>
      <c r="C4248" s="7" t="n">
        <v>2</v>
      </c>
      <c r="D4248" s="7" t="n">
        <v>17</v>
      </c>
      <c r="E4248" s="7" t="n">
        <v>6413</v>
      </c>
      <c r="F4248" s="7" t="s">
        <v>380</v>
      </c>
      <c r="G4248" s="7" t="n">
        <v>2</v>
      </c>
      <c r="H4248" s="7" t="n">
        <v>0</v>
      </c>
    </row>
    <row r="4249" spans="1:9">
      <c r="A4249" t="s">
        <v>4</v>
      </c>
      <c r="B4249" s="4" t="s">
        <v>5</v>
      </c>
    </row>
    <row r="4250" spans="1:9">
      <c r="A4250" t="n">
        <v>36441</v>
      </c>
      <c r="B4250" s="29" t="n">
        <v>28</v>
      </c>
    </row>
    <row r="4251" spans="1:9">
      <c r="A4251" t="s">
        <v>4</v>
      </c>
      <c r="B4251" s="4" t="s">
        <v>5</v>
      </c>
      <c r="C4251" s="4" t="s">
        <v>10</v>
      </c>
      <c r="D4251" s="4" t="s">
        <v>20</v>
      </c>
      <c r="E4251" s="4" t="s">
        <v>20</v>
      </c>
      <c r="F4251" s="4" t="s">
        <v>20</v>
      </c>
      <c r="G4251" s="4" t="s">
        <v>10</v>
      </c>
      <c r="H4251" s="4" t="s">
        <v>10</v>
      </c>
    </row>
    <row r="4252" spans="1:9">
      <c r="A4252" t="n">
        <v>36442</v>
      </c>
      <c r="B4252" s="68" t="n">
        <v>60</v>
      </c>
      <c r="C4252" s="7" t="n">
        <v>2</v>
      </c>
      <c r="D4252" s="7" t="n">
        <v>0</v>
      </c>
      <c r="E4252" s="7" t="n">
        <v>-10</v>
      </c>
      <c r="F4252" s="7" t="n">
        <v>0</v>
      </c>
      <c r="G4252" s="7" t="n">
        <v>1000</v>
      </c>
      <c r="H4252" s="7" t="n">
        <v>0</v>
      </c>
    </row>
    <row r="4253" spans="1:9">
      <c r="A4253" t="s">
        <v>4</v>
      </c>
      <c r="B4253" s="4" t="s">
        <v>5</v>
      </c>
      <c r="C4253" s="4" t="s">
        <v>10</v>
      </c>
    </row>
    <row r="4254" spans="1:9">
      <c r="A4254" t="n">
        <v>36461</v>
      </c>
      <c r="B4254" s="25" t="n">
        <v>16</v>
      </c>
      <c r="C4254" s="7" t="n">
        <v>300</v>
      </c>
    </row>
    <row r="4255" spans="1:9">
      <c r="A4255" t="s">
        <v>4</v>
      </c>
      <c r="B4255" s="4" t="s">
        <v>5</v>
      </c>
      <c r="C4255" s="4" t="s">
        <v>14</v>
      </c>
      <c r="D4255" s="4" t="s">
        <v>10</v>
      </c>
      <c r="E4255" s="4" t="s">
        <v>6</v>
      </c>
    </row>
    <row r="4256" spans="1:9">
      <c r="A4256" t="n">
        <v>36464</v>
      </c>
      <c r="B4256" s="33" t="n">
        <v>51</v>
      </c>
      <c r="C4256" s="7" t="n">
        <v>4</v>
      </c>
      <c r="D4256" s="7" t="n">
        <v>2</v>
      </c>
      <c r="E4256" s="7" t="s">
        <v>381</v>
      </c>
    </row>
    <row r="4257" spans="1:8">
      <c r="A4257" t="s">
        <v>4</v>
      </c>
      <c r="B4257" s="4" t="s">
        <v>5</v>
      </c>
      <c r="C4257" s="4" t="s">
        <v>10</v>
      </c>
    </row>
    <row r="4258" spans="1:8">
      <c r="A4258" t="n">
        <v>36478</v>
      </c>
      <c r="B4258" s="25" t="n">
        <v>16</v>
      </c>
      <c r="C4258" s="7" t="n">
        <v>0</v>
      </c>
    </row>
    <row r="4259" spans="1:8">
      <c r="A4259" t="s">
        <v>4</v>
      </c>
      <c r="B4259" s="4" t="s">
        <v>5</v>
      </c>
      <c r="C4259" s="4" t="s">
        <v>10</v>
      </c>
      <c r="D4259" s="4" t="s">
        <v>14</v>
      </c>
      <c r="E4259" s="4" t="s">
        <v>9</v>
      </c>
      <c r="F4259" s="4" t="s">
        <v>39</v>
      </c>
      <c r="G4259" s="4" t="s">
        <v>14</v>
      </c>
      <c r="H4259" s="4" t="s">
        <v>14</v>
      </c>
    </row>
    <row r="4260" spans="1:8">
      <c r="A4260" t="n">
        <v>36481</v>
      </c>
      <c r="B4260" s="34" t="n">
        <v>26</v>
      </c>
      <c r="C4260" s="7" t="n">
        <v>2</v>
      </c>
      <c r="D4260" s="7" t="n">
        <v>17</v>
      </c>
      <c r="E4260" s="7" t="n">
        <v>6414</v>
      </c>
      <c r="F4260" s="7" t="s">
        <v>382</v>
      </c>
      <c r="G4260" s="7" t="n">
        <v>2</v>
      </c>
      <c r="H4260" s="7" t="n">
        <v>0</v>
      </c>
    </row>
    <row r="4261" spans="1:8">
      <c r="A4261" t="s">
        <v>4</v>
      </c>
      <c r="B4261" s="4" t="s">
        <v>5</v>
      </c>
    </row>
    <row r="4262" spans="1:8">
      <c r="A4262" t="n">
        <v>36525</v>
      </c>
      <c r="B4262" s="29" t="n">
        <v>28</v>
      </c>
    </row>
    <row r="4263" spans="1:8">
      <c r="A4263" t="s">
        <v>4</v>
      </c>
      <c r="B4263" s="4" t="s">
        <v>5</v>
      </c>
      <c r="C4263" s="4" t="s">
        <v>10</v>
      </c>
      <c r="D4263" s="4" t="s">
        <v>14</v>
      </c>
    </row>
    <row r="4264" spans="1:8">
      <c r="A4264" t="n">
        <v>36526</v>
      </c>
      <c r="B4264" s="35" t="n">
        <v>89</v>
      </c>
      <c r="C4264" s="7" t="n">
        <v>65533</v>
      </c>
      <c r="D4264" s="7" t="n">
        <v>1</v>
      </c>
    </row>
    <row r="4265" spans="1:8">
      <c r="A4265" t="s">
        <v>4</v>
      </c>
      <c r="B4265" s="4" t="s">
        <v>5</v>
      </c>
      <c r="C4265" s="4" t="s">
        <v>14</v>
      </c>
      <c r="D4265" s="4" t="s">
        <v>10</v>
      </c>
      <c r="E4265" s="4" t="s">
        <v>20</v>
      </c>
    </row>
    <row r="4266" spans="1:8">
      <c r="A4266" t="n">
        <v>36530</v>
      </c>
      <c r="B4266" s="36" t="n">
        <v>58</v>
      </c>
      <c r="C4266" s="7" t="n">
        <v>101</v>
      </c>
      <c r="D4266" s="7" t="n">
        <v>800</v>
      </c>
      <c r="E4266" s="7" t="n">
        <v>1</v>
      </c>
    </row>
    <row r="4267" spans="1:8">
      <c r="A4267" t="s">
        <v>4</v>
      </c>
      <c r="B4267" s="4" t="s">
        <v>5</v>
      </c>
      <c r="C4267" s="4" t="s">
        <v>14</v>
      </c>
      <c r="D4267" s="4" t="s">
        <v>10</v>
      </c>
    </row>
    <row r="4268" spans="1:8">
      <c r="A4268" t="n">
        <v>36538</v>
      </c>
      <c r="B4268" s="36" t="n">
        <v>58</v>
      </c>
      <c r="C4268" s="7" t="n">
        <v>254</v>
      </c>
      <c r="D4268" s="7" t="n">
        <v>0</v>
      </c>
    </row>
    <row r="4269" spans="1:8">
      <c r="A4269" t="s">
        <v>4</v>
      </c>
      <c r="B4269" s="4" t="s">
        <v>5</v>
      </c>
      <c r="C4269" s="4" t="s">
        <v>10</v>
      </c>
      <c r="D4269" s="4" t="s">
        <v>20</v>
      </c>
      <c r="E4269" s="4" t="s">
        <v>20</v>
      </c>
      <c r="F4269" s="4" t="s">
        <v>20</v>
      </c>
      <c r="G4269" s="4" t="s">
        <v>10</v>
      </c>
      <c r="H4269" s="4" t="s">
        <v>10</v>
      </c>
    </row>
    <row r="4270" spans="1:8">
      <c r="A4270" t="n">
        <v>36542</v>
      </c>
      <c r="B4270" s="68" t="n">
        <v>60</v>
      </c>
      <c r="C4270" s="7" t="n">
        <v>2</v>
      </c>
      <c r="D4270" s="7" t="n">
        <v>0</v>
      </c>
      <c r="E4270" s="7" t="n">
        <v>0</v>
      </c>
      <c r="F4270" s="7" t="n">
        <v>0</v>
      </c>
      <c r="G4270" s="7" t="n">
        <v>0</v>
      </c>
      <c r="H4270" s="7" t="n">
        <v>0</v>
      </c>
    </row>
    <row r="4271" spans="1:8">
      <c r="A4271" t="s">
        <v>4</v>
      </c>
      <c r="B4271" s="4" t="s">
        <v>5</v>
      </c>
      <c r="C4271" s="4" t="s">
        <v>10</v>
      </c>
      <c r="D4271" s="4" t="s">
        <v>20</v>
      </c>
      <c r="E4271" s="4" t="s">
        <v>20</v>
      </c>
      <c r="F4271" s="4" t="s">
        <v>20</v>
      </c>
      <c r="G4271" s="4" t="s">
        <v>10</v>
      </c>
      <c r="H4271" s="4" t="s">
        <v>10</v>
      </c>
    </row>
    <row r="4272" spans="1:8">
      <c r="A4272" t="n">
        <v>36561</v>
      </c>
      <c r="B4272" s="68" t="n">
        <v>60</v>
      </c>
      <c r="C4272" s="7" t="n">
        <v>7049</v>
      </c>
      <c r="D4272" s="7" t="n">
        <v>0</v>
      </c>
      <c r="E4272" s="7" t="n">
        <v>0</v>
      </c>
      <c r="F4272" s="7" t="n">
        <v>0</v>
      </c>
      <c r="G4272" s="7" t="n">
        <v>0</v>
      </c>
      <c r="H4272" s="7" t="n">
        <v>0</v>
      </c>
    </row>
    <row r="4273" spans="1:8">
      <c r="A4273" t="s">
        <v>4</v>
      </c>
      <c r="B4273" s="4" t="s">
        <v>5</v>
      </c>
      <c r="C4273" s="4" t="s">
        <v>14</v>
      </c>
      <c r="D4273" s="4" t="s">
        <v>10</v>
      </c>
      <c r="E4273" s="4" t="s">
        <v>10</v>
      </c>
      <c r="F4273" s="4" t="s">
        <v>9</v>
      </c>
    </row>
    <row r="4274" spans="1:8">
      <c r="A4274" t="n">
        <v>36580</v>
      </c>
      <c r="B4274" s="69" t="n">
        <v>84</v>
      </c>
      <c r="C4274" s="7" t="n">
        <v>1</v>
      </c>
      <c r="D4274" s="7" t="n">
        <v>0</v>
      </c>
      <c r="E4274" s="7" t="n">
        <v>0</v>
      </c>
      <c r="F4274" s="7" t="n">
        <v>0</v>
      </c>
    </row>
    <row r="4275" spans="1:8">
      <c r="A4275" t="s">
        <v>4</v>
      </c>
      <c r="B4275" s="4" t="s">
        <v>5</v>
      </c>
      <c r="C4275" s="4" t="s">
        <v>10</v>
      </c>
      <c r="D4275" s="4" t="s">
        <v>20</v>
      </c>
      <c r="E4275" s="4" t="s">
        <v>20</v>
      </c>
      <c r="F4275" s="4" t="s">
        <v>20</v>
      </c>
      <c r="G4275" s="4" t="s">
        <v>20</v>
      </c>
    </row>
    <row r="4276" spans="1:8">
      <c r="A4276" t="n">
        <v>36590</v>
      </c>
      <c r="B4276" s="40" t="n">
        <v>46</v>
      </c>
      <c r="C4276" s="7" t="n">
        <v>0</v>
      </c>
      <c r="D4276" s="7" t="n">
        <v>-7.55000019073486</v>
      </c>
      <c r="E4276" s="7" t="n">
        <v>1</v>
      </c>
      <c r="F4276" s="7" t="n">
        <v>-22.5</v>
      </c>
      <c r="G4276" s="7" t="n">
        <v>65</v>
      </c>
    </row>
    <row r="4277" spans="1:8">
      <c r="A4277" t="s">
        <v>4</v>
      </c>
      <c r="B4277" s="4" t="s">
        <v>5</v>
      </c>
      <c r="C4277" s="4" t="s">
        <v>10</v>
      </c>
      <c r="D4277" s="4" t="s">
        <v>20</v>
      </c>
      <c r="E4277" s="4" t="s">
        <v>20</v>
      </c>
      <c r="F4277" s="4" t="s">
        <v>20</v>
      </c>
      <c r="G4277" s="4" t="s">
        <v>20</v>
      </c>
    </row>
    <row r="4278" spans="1:8">
      <c r="A4278" t="n">
        <v>36609</v>
      </c>
      <c r="B4278" s="40" t="n">
        <v>46</v>
      </c>
      <c r="C4278" s="7" t="n">
        <v>2</v>
      </c>
      <c r="D4278" s="7" t="n">
        <v>-4.40000009536743</v>
      </c>
      <c r="E4278" s="7" t="n">
        <v>1</v>
      </c>
      <c r="F4278" s="7" t="n">
        <v>-22.5499992370605</v>
      </c>
      <c r="G4278" s="7" t="n">
        <v>0</v>
      </c>
    </row>
    <row r="4279" spans="1:8">
      <c r="A4279" t="s">
        <v>4</v>
      </c>
      <c r="B4279" s="4" t="s">
        <v>5</v>
      </c>
      <c r="C4279" s="4" t="s">
        <v>10</v>
      </c>
      <c r="D4279" s="4" t="s">
        <v>20</v>
      </c>
      <c r="E4279" s="4" t="s">
        <v>20</v>
      </c>
      <c r="F4279" s="4" t="s">
        <v>20</v>
      </c>
      <c r="G4279" s="4" t="s">
        <v>20</v>
      </c>
    </row>
    <row r="4280" spans="1:8">
      <c r="A4280" t="n">
        <v>36628</v>
      </c>
      <c r="B4280" s="40" t="n">
        <v>46</v>
      </c>
      <c r="C4280" s="7" t="n">
        <v>11</v>
      </c>
      <c r="D4280" s="7" t="n">
        <v>-7.55000019073486</v>
      </c>
      <c r="E4280" s="7" t="n">
        <v>1</v>
      </c>
      <c r="F4280" s="7" t="n">
        <v>-21.4500007629395</v>
      </c>
      <c r="G4280" s="7" t="n">
        <v>90</v>
      </c>
    </row>
    <row r="4281" spans="1:8">
      <c r="A4281" t="s">
        <v>4</v>
      </c>
      <c r="B4281" s="4" t="s">
        <v>5</v>
      </c>
      <c r="C4281" s="4" t="s">
        <v>10</v>
      </c>
      <c r="D4281" s="4" t="s">
        <v>20</v>
      </c>
      <c r="E4281" s="4" t="s">
        <v>20</v>
      </c>
      <c r="F4281" s="4" t="s">
        <v>20</v>
      </c>
      <c r="G4281" s="4" t="s">
        <v>20</v>
      </c>
    </row>
    <row r="4282" spans="1:8">
      <c r="A4282" t="n">
        <v>36647</v>
      </c>
      <c r="B4282" s="40" t="n">
        <v>46</v>
      </c>
      <c r="C4282" s="7" t="n">
        <v>61491</v>
      </c>
      <c r="D4282" s="7" t="n">
        <v>-8.14999961853027</v>
      </c>
      <c r="E4282" s="7" t="n">
        <v>1</v>
      </c>
      <c r="F4282" s="7" t="n">
        <v>-22.0499992370605</v>
      </c>
      <c r="G4282" s="7" t="n">
        <v>85</v>
      </c>
    </row>
    <row r="4283" spans="1:8">
      <c r="A4283" t="s">
        <v>4</v>
      </c>
      <c r="B4283" s="4" t="s">
        <v>5</v>
      </c>
      <c r="C4283" s="4" t="s">
        <v>10</v>
      </c>
      <c r="D4283" s="4" t="s">
        <v>20</v>
      </c>
      <c r="E4283" s="4" t="s">
        <v>20</v>
      </c>
      <c r="F4283" s="4" t="s">
        <v>20</v>
      </c>
      <c r="G4283" s="4" t="s">
        <v>20</v>
      </c>
    </row>
    <row r="4284" spans="1:8">
      <c r="A4284" t="n">
        <v>36666</v>
      </c>
      <c r="B4284" s="40" t="n">
        <v>46</v>
      </c>
      <c r="C4284" s="7" t="n">
        <v>61492</v>
      </c>
      <c r="D4284" s="7" t="n">
        <v>-7.80000019073486</v>
      </c>
      <c r="E4284" s="7" t="n">
        <v>1</v>
      </c>
      <c r="F4284" s="7" t="n">
        <v>-20.7000007629395</v>
      </c>
      <c r="G4284" s="7" t="n">
        <v>110</v>
      </c>
    </row>
    <row r="4285" spans="1:8">
      <c r="A4285" t="s">
        <v>4</v>
      </c>
      <c r="B4285" s="4" t="s">
        <v>5</v>
      </c>
      <c r="C4285" s="4" t="s">
        <v>10</v>
      </c>
      <c r="D4285" s="4" t="s">
        <v>20</v>
      </c>
      <c r="E4285" s="4" t="s">
        <v>20</v>
      </c>
      <c r="F4285" s="4" t="s">
        <v>20</v>
      </c>
      <c r="G4285" s="4" t="s">
        <v>20</v>
      </c>
    </row>
    <row r="4286" spans="1:8">
      <c r="A4286" t="n">
        <v>36685</v>
      </c>
      <c r="B4286" s="40" t="n">
        <v>46</v>
      </c>
      <c r="C4286" s="7" t="n">
        <v>61493</v>
      </c>
      <c r="D4286" s="7" t="n">
        <v>-8</v>
      </c>
      <c r="E4286" s="7" t="n">
        <v>1</v>
      </c>
      <c r="F4286" s="7" t="n">
        <v>-23.5499992370605</v>
      </c>
      <c r="G4286" s="7" t="n">
        <v>60</v>
      </c>
    </row>
    <row r="4287" spans="1:8">
      <c r="A4287" t="s">
        <v>4</v>
      </c>
      <c r="B4287" s="4" t="s">
        <v>5</v>
      </c>
      <c r="C4287" s="4" t="s">
        <v>10</v>
      </c>
      <c r="D4287" s="4" t="s">
        <v>20</v>
      </c>
      <c r="E4287" s="4" t="s">
        <v>20</v>
      </c>
      <c r="F4287" s="4" t="s">
        <v>20</v>
      </c>
      <c r="G4287" s="4" t="s">
        <v>20</v>
      </c>
    </row>
    <row r="4288" spans="1:8">
      <c r="A4288" t="n">
        <v>36704</v>
      </c>
      <c r="B4288" s="40" t="n">
        <v>46</v>
      </c>
      <c r="C4288" s="7" t="n">
        <v>82</v>
      </c>
      <c r="D4288" s="7" t="n">
        <v>-6.30000019073486</v>
      </c>
      <c r="E4288" s="7" t="n">
        <v>1</v>
      </c>
      <c r="F4288" s="7" t="n">
        <v>-23.8999996185303</v>
      </c>
      <c r="G4288" s="7" t="n">
        <v>20</v>
      </c>
    </row>
    <row r="4289" spans="1:7">
      <c r="A4289" t="s">
        <v>4</v>
      </c>
      <c r="B4289" s="4" t="s">
        <v>5</v>
      </c>
      <c r="C4289" s="4" t="s">
        <v>10</v>
      </c>
      <c r="D4289" s="4" t="s">
        <v>20</v>
      </c>
      <c r="E4289" s="4" t="s">
        <v>20</v>
      </c>
      <c r="F4289" s="4" t="s">
        <v>20</v>
      </c>
      <c r="G4289" s="4" t="s">
        <v>20</v>
      </c>
    </row>
    <row r="4290" spans="1:7">
      <c r="A4290" t="n">
        <v>36723</v>
      </c>
      <c r="B4290" s="40" t="n">
        <v>46</v>
      </c>
      <c r="C4290" s="7" t="n">
        <v>7049</v>
      </c>
      <c r="D4290" s="7" t="n">
        <v>-4.40000009536743</v>
      </c>
      <c r="E4290" s="7" t="n">
        <v>1</v>
      </c>
      <c r="F4290" s="7" t="n">
        <v>-22.0499992370605</v>
      </c>
      <c r="G4290" s="7" t="n">
        <v>180</v>
      </c>
    </row>
    <row r="4291" spans="1:7">
      <c r="A4291" t="s">
        <v>4</v>
      </c>
      <c r="B4291" s="4" t="s">
        <v>5</v>
      </c>
      <c r="C4291" s="4" t="s">
        <v>10</v>
      </c>
      <c r="D4291" s="4" t="s">
        <v>20</v>
      </c>
      <c r="E4291" s="4" t="s">
        <v>9</v>
      </c>
      <c r="F4291" s="4" t="s">
        <v>20</v>
      </c>
      <c r="G4291" s="4" t="s">
        <v>20</v>
      </c>
      <c r="H4291" s="4" t="s">
        <v>14</v>
      </c>
    </row>
    <row r="4292" spans="1:7">
      <c r="A4292" t="n">
        <v>36742</v>
      </c>
      <c r="B4292" s="67" t="n">
        <v>100</v>
      </c>
      <c r="C4292" s="7" t="n">
        <v>0</v>
      </c>
      <c r="D4292" s="7" t="n">
        <v>-4.40000009536743</v>
      </c>
      <c r="E4292" s="7" t="n">
        <v>1065353216</v>
      </c>
      <c r="F4292" s="7" t="n">
        <v>-22.0499992370605</v>
      </c>
      <c r="G4292" s="7" t="n">
        <v>0</v>
      </c>
      <c r="H4292" s="7" t="n">
        <v>0</v>
      </c>
    </row>
    <row r="4293" spans="1:7">
      <c r="A4293" t="s">
        <v>4</v>
      </c>
      <c r="B4293" s="4" t="s">
        <v>5</v>
      </c>
      <c r="C4293" s="4" t="s">
        <v>10</v>
      </c>
      <c r="D4293" s="4" t="s">
        <v>20</v>
      </c>
      <c r="E4293" s="4" t="s">
        <v>9</v>
      </c>
      <c r="F4293" s="4" t="s">
        <v>20</v>
      </c>
      <c r="G4293" s="4" t="s">
        <v>20</v>
      </c>
      <c r="H4293" s="4" t="s">
        <v>14</v>
      </c>
    </row>
    <row r="4294" spans="1:7">
      <c r="A4294" t="n">
        <v>36762</v>
      </c>
      <c r="B4294" s="67" t="n">
        <v>100</v>
      </c>
      <c r="C4294" s="7" t="n">
        <v>11</v>
      </c>
      <c r="D4294" s="7" t="n">
        <v>-4.40000009536743</v>
      </c>
      <c r="E4294" s="7" t="n">
        <v>1065353216</v>
      </c>
      <c r="F4294" s="7" t="n">
        <v>-22.0499992370605</v>
      </c>
      <c r="G4294" s="7" t="n">
        <v>0</v>
      </c>
      <c r="H4294" s="7" t="n">
        <v>0</v>
      </c>
    </row>
    <row r="4295" spans="1:7">
      <c r="A4295" t="s">
        <v>4</v>
      </c>
      <c r="B4295" s="4" t="s">
        <v>5</v>
      </c>
      <c r="C4295" s="4" t="s">
        <v>10</v>
      </c>
      <c r="D4295" s="4" t="s">
        <v>20</v>
      </c>
      <c r="E4295" s="4" t="s">
        <v>9</v>
      </c>
      <c r="F4295" s="4" t="s">
        <v>20</v>
      </c>
      <c r="G4295" s="4" t="s">
        <v>20</v>
      </c>
      <c r="H4295" s="4" t="s">
        <v>14</v>
      </c>
    </row>
    <row r="4296" spans="1:7">
      <c r="A4296" t="n">
        <v>36782</v>
      </c>
      <c r="B4296" s="67" t="n">
        <v>100</v>
      </c>
      <c r="C4296" s="7" t="n">
        <v>61491</v>
      </c>
      <c r="D4296" s="7" t="n">
        <v>-4.40000009536743</v>
      </c>
      <c r="E4296" s="7" t="n">
        <v>1065353216</v>
      </c>
      <c r="F4296" s="7" t="n">
        <v>-22.0499992370605</v>
      </c>
      <c r="G4296" s="7" t="n">
        <v>0</v>
      </c>
      <c r="H4296" s="7" t="n">
        <v>0</v>
      </c>
    </row>
    <row r="4297" spans="1:7">
      <c r="A4297" t="s">
        <v>4</v>
      </c>
      <c r="B4297" s="4" t="s">
        <v>5</v>
      </c>
      <c r="C4297" s="4" t="s">
        <v>10</v>
      </c>
      <c r="D4297" s="4" t="s">
        <v>20</v>
      </c>
      <c r="E4297" s="4" t="s">
        <v>9</v>
      </c>
      <c r="F4297" s="4" t="s">
        <v>20</v>
      </c>
      <c r="G4297" s="4" t="s">
        <v>20</v>
      </c>
      <c r="H4297" s="4" t="s">
        <v>14</v>
      </c>
    </row>
    <row r="4298" spans="1:7">
      <c r="A4298" t="n">
        <v>36802</v>
      </c>
      <c r="B4298" s="67" t="n">
        <v>100</v>
      </c>
      <c r="C4298" s="7" t="n">
        <v>61492</v>
      </c>
      <c r="D4298" s="7" t="n">
        <v>-4.40000009536743</v>
      </c>
      <c r="E4298" s="7" t="n">
        <v>1065353216</v>
      </c>
      <c r="F4298" s="7" t="n">
        <v>-22.0499992370605</v>
      </c>
      <c r="G4298" s="7" t="n">
        <v>0</v>
      </c>
      <c r="H4298" s="7" t="n">
        <v>0</v>
      </c>
    </row>
    <row r="4299" spans="1:7">
      <c r="A4299" t="s">
        <v>4</v>
      </c>
      <c r="B4299" s="4" t="s">
        <v>5</v>
      </c>
      <c r="C4299" s="4" t="s">
        <v>10</v>
      </c>
      <c r="D4299" s="4" t="s">
        <v>20</v>
      </c>
      <c r="E4299" s="4" t="s">
        <v>9</v>
      </c>
      <c r="F4299" s="4" t="s">
        <v>20</v>
      </c>
      <c r="G4299" s="4" t="s">
        <v>20</v>
      </c>
      <c r="H4299" s="4" t="s">
        <v>14</v>
      </c>
    </row>
    <row r="4300" spans="1:7">
      <c r="A4300" t="n">
        <v>36822</v>
      </c>
      <c r="B4300" s="67" t="n">
        <v>100</v>
      </c>
      <c r="C4300" s="7" t="n">
        <v>61493</v>
      </c>
      <c r="D4300" s="7" t="n">
        <v>-4.40000009536743</v>
      </c>
      <c r="E4300" s="7" t="n">
        <v>1065353216</v>
      </c>
      <c r="F4300" s="7" t="n">
        <v>-22.0499992370605</v>
      </c>
      <c r="G4300" s="7" t="n">
        <v>0</v>
      </c>
      <c r="H4300" s="7" t="n">
        <v>0</v>
      </c>
    </row>
    <row r="4301" spans="1:7">
      <c r="A4301" t="s">
        <v>4</v>
      </c>
      <c r="B4301" s="4" t="s">
        <v>5</v>
      </c>
      <c r="C4301" s="4" t="s">
        <v>10</v>
      </c>
      <c r="D4301" s="4" t="s">
        <v>20</v>
      </c>
      <c r="E4301" s="4" t="s">
        <v>9</v>
      </c>
      <c r="F4301" s="4" t="s">
        <v>20</v>
      </c>
      <c r="G4301" s="4" t="s">
        <v>20</v>
      </c>
      <c r="H4301" s="4" t="s">
        <v>14</v>
      </c>
    </row>
    <row r="4302" spans="1:7">
      <c r="A4302" t="n">
        <v>36842</v>
      </c>
      <c r="B4302" s="67" t="n">
        <v>100</v>
      </c>
      <c r="C4302" s="7" t="n">
        <v>82</v>
      </c>
      <c r="D4302" s="7" t="n">
        <v>-4.40000009536743</v>
      </c>
      <c r="E4302" s="7" t="n">
        <v>1065353216</v>
      </c>
      <c r="F4302" s="7" t="n">
        <v>-22.0499992370605</v>
      </c>
      <c r="G4302" s="7" t="n">
        <v>0</v>
      </c>
      <c r="H4302" s="7" t="n">
        <v>0</v>
      </c>
    </row>
    <row r="4303" spans="1:7">
      <c r="A4303" t="s">
        <v>4</v>
      </c>
      <c r="B4303" s="4" t="s">
        <v>5</v>
      </c>
      <c r="C4303" s="4" t="s">
        <v>10</v>
      </c>
      <c r="D4303" s="4" t="s">
        <v>10</v>
      </c>
      <c r="E4303" s="4" t="s">
        <v>10</v>
      </c>
    </row>
    <row r="4304" spans="1:7">
      <c r="A4304" t="n">
        <v>36862</v>
      </c>
      <c r="B4304" s="46" t="n">
        <v>61</v>
      </c>
      <c r="C4304" s="7" t="n">
        <v>2</v>
      </c>
      <c r="D4304" s="7" t="n">
        <v>7049</v>
      </c>
      <c r="E4304" s="7" t="n">
        <v>0</v>
      </c>
    </row>
    <row r="4305" spans="1:8">
      <c r="A4305" t="s">
        <v>4</v>
      </c>
      <c r="B4305" s="4" t="s">
        <v>5</v>
      </c>
      <c r="C4305" s="4" t="s">
        <v>10</v>
      </c>
      <c r="D4305" s="4" t="s">
        <v>10</v>
      </c>
      <c r="E4305" s="4" t="s">
        <v>10</v>
      </c>
    </row>
    <row r="4306" spans="1:8">
      <c r="A4306" t="n">
        <v>36869</v>
      </c>
      <c r="B4306" s="46" t="n">
        <v>61</v>
      </c>
      <c r="C4306" s="7" t="n">
        <v>7049</v>
      </c>
      <c r="D4306" s="7" t="n">
        <v>2</v>
      </c>
      <c r="E4306" s="7" t="n">
        <v>0</v>
      </c>
    </row>
    <row r="4307" spans="1:8">
      <c r="A4307" t="s">
        <v>4</v>
      </c>
      <c r="B4307" s="4" t="s">
        <v>5</v>
      </c>
      <c r="C4307" s="4" t="s">
        <v>10</v>
      </c>
      <c r="D4307" s="4" t="s">
        <v>14</v>
      </c>
      <c r="E4307" s="4" t="s">
        <v>6</v>
      </c>
      <c r="F4307" s="4" t="s">
        <v>20</v>
      </c>
      <c r="G4307" s="4" t="s">
        <v>20</v>
      </c>
      <c r="H4307" s="4" t="s">
        <v>20</v>
      </c>
    </row>
    <row r="4308" spans="1:8">
      <c r="A4308" t="n">
        <v>36876</v>
      </c>
      <c r="B4308" s="43" t="n">
        <v>48</v>
      </c>
      <c r="C4308" s="7" t="n">
        <v>2</v>
      </c>
      <c r="D4308" s="7" t="n">
        <v>0</v>
      </c>
      <c r="E4308" s="7" t="s">
        <v>367</v>
      </c>
      <c r="F4308" s="7" t="n">
        <v>0</v>
      </c>
      <c r="G4308" s="7" t="n">
        <v>1</v>
      </c>
      <c r="H4308" s="7" t="n">
        <v>0</v>
      </c>
    </row>
    <row r="4309" spans="1:8">
      <c r="A4309" t="s">
        <v>4</v>
      </c>
      <c r="B4309" s="4" t="s">
        <v>5</v>
      </c>
      <c r="C4309" s="4" t="s">
        <v>10</v>
      </c>
      <c r="D4309" s="4" t="s">
        <v>14</v>
      </c>
      <c r="E4309" s="4" t="s">
        <v>6</v>
      </c>
      <c r="F4309" s="4" t="s">
        <v>20</v>
      </c>
      <c r="G4309" s="4" t="s">
        <v>20</v>
      </c>
      <c r="H4309" s="4" t="s">
        <v>20</v>
      </c>
    </row>
    <row r="4310" spans="1:8">
      <c r="A4310" t="n">
        <v>36902</v>
      </c>
      <c r="B4310" s="43" t="n">
        <v>48</v>
      </c>
      <c r="C4310" s="7" t="n">
        <v>7049</v>
      </c>
      <c r="D4310" s="7" t="n">
        <v>0</v>
      </c>
      <c r="E4310" s="7" t="s">
        <v>187</v>
      </c>
      <c r="F4310" s="7" t="n">
        <v>0</v>
      </c>
      <c r="G4310" s="7" t="n">
        <v>1</v>
      </c>
      <c r="H4310" s="7" t="n">
        <v>0</v>
      </c>
    </row>
    <row r="4311" spans="1:8">
      <c r="A4311" t="s">
        <v>4</v>
      </c>
      <c r="B4311" s="4" t="s">
        <v>5</v>
      </c>
      <c r="C4311" s="4" t="s">
        <v>14</v>
      </c>
    </row>
    <row r="4312" spans="1:8">
      <c r="A4312" t="n">
        <v>36926</v>
      </c>
      <c r="B4312" s="59" t="n">
        <v>45</v>
      </c>
      <c r="C4312" s="7" t="n">
        <v>0</v>
      </c>
    </row>
    <row r="4313" spans="1:8">
      <c r="A4313" t="s">
        <v>4</v>
      </c>
      <c r="B4313" s="4" t="s">
        <v>5</v>
      </c>
      <c r="C4313" s="4" t="s">
        <v>14</v>
      </c>
      <c r="D4313" s="4" t="s">
        <v>14</v>
      </c>
      <c r="E4313" s="4" t="s">
        <v>20</v>
      </c>
      <c r="F4313" s="4" t="s">
        <v>20</v>
      </c>
      <c r="G4313" s="4" t="s">
        <v>20</v>
      </c>
      <c r="H4313" s="4" t="s">
        <v>10</v>
      </c>
    </row>
    <row r="4314" spans="1:8">
      <c r="A4314" t="n">
        <v>36928</v>
      </c>
      <c r="B4314" s="59" t="n">
        <v>45</v>
      </c>
      <c r="C4314" s="7" t="n">
        <v>2</v>
      </c>
      <c r="D4314" s="7" t="n">
        <v>3</v>
      </c>
      <c r="E4314" s="7" t="n">
        <v>-5.59999990463257</v>
      </c>
      <c r="F4314" s="7" t="n">
        <v>2.23000001907349</v>
      </c>
      <c r="G4314" s="7" t="n">
        <v>-21.7800006866455</v>
      </c>
      <c r="H4314" s="7" t="n">
        <v>0</v>
      </c>
    </row>
    <row r="4315" spans="1:8">
      <c r="A4315" t="s">
        <v>4</v>
      </c>
      <c r="B4315" s="4" t="s">
        <v>5</v>
      </c>
      <c r="C4315" s="4" t="s">
        <v>14</v>
      </c>
      <c r="D4315" s="4" t="s">
        <v>14</v>
      </c>
      <c r="E4315" s="4" t="s">
        <v>20</v>
      </c>
      <c r="F4315" s="4" t="s">
        <v>20</v>
      </c>
      <c r="G4315" s="4" t="s">
        <v>20</v>
      </c>
      <c r="H4315" s="4" t="s">
        <v>10</v>
      </c>
      <c r="I4315" s="4" t="s">
        <v>14</v>
      </c>
    </row>
    <row r="4316" spans="1:8">
      <c r="A4316" t="n">
        <v>36945</v>
      </c>
      <c r="B4316" s="59" t="n">
        <v>45</v>
      </c>
      <c r="C4316" s="7" t="n">
        <v>4</v>
      </c>
      <c r="D4316" s="7" t="n">
        <v>3</v>
      </c>
      <c r="E4316" s="7" t="n">
        <v>9.48999977111816</v>
      </c>
      <c r="F4316" s="7" t="n">
        <v>57.1500015258789</v>
      </c>
      <c r="G4316" s="7" t="n">
        <v>0</v>
      </c>
      <c r="H4316" s="7" t="n">
        <v>0</v>
      </c>
      <c r="I4316" s="7" t="n">
        <v>0</v>
      </c>
    </row>
    <row r="4317" spans="1:8">
      <c r="A4317" t="s">
        <v>4</v>
      </c>
      <c r="B4317" s="4" t="s">
        <v>5</v>
      </c>
      <c r="C4317" s="4" t="s">
        <v>14</v>
      </c>
      <c r="D4317" s="4" t="s">
        <v>14</v>
      </c>
      <c r="E4317" s="4" t="s">
        <v>20</v>
      </c>
      <c r="F4317" s="4" t="s">
        <v>10</v>
      </c>
    </row>
    <row r="4318" spans="1:8">
      <c r="A4318" t="n">
        <v>36963</v>
      </c>
      <c r="B4318" s="59" t="n">
        <v>45</v>
      </c>
      <c r="C4318" s="7" t="n">
        <v>5</v>
      </c>
      <c r="D4318" s="7" t="n">
        <v>3</v>
      </c>
      <c r="E4318" s="7" t="n">
        <v>3.70000004768372</v>
      </c>
      <c r="F4318" s="7" t="n">
        <v>0</v>
      </c>
    </row>
    <row r="4319" spans="1:8">
      <c r="A4319" t="s">
        <v>4</v>
      </c>
      <c r="B4319" s="4" t="s">
        <v>5</v>
      </c>
      <c r="C4319" s="4" t="s">
        <v>14</v>
      </c>
      <c r="D4319" s="4" t="s">
        <v>14</v>
      </c>
      <c r="E4319" s="4" t="s">
        <v>20</v>
      </c>
      <c r="F4319" s="4" t="s">
        <v>10</v>
      </c>
    </row>
    <row r="4320" spans="1:8">
      <c r="A4320" t="n">
        <v>36972</v>
      </c>
      <c r="B4320" s="59" t="n">
        <v>45</v>
      </c>
      <c r="C4320" s="7" t="n">
        <v>11</v>
      </c>
      <c r="D4320" s="7" t="n">
        <v>3</v>
      </c>
      <c r="E4320" s="7" t="n">
        <v>32.2999992370605</v>
      </c>
      <c r="F4320" s="7" t="n">
        <v>0</v>
      </c>
    </row>
    <row r="4321" spans="1:9">
      <c r="A4321" t="s">
        <v>4</v>
      </c>
      <c r="B4321" s="4" t="s">
        <v>5</v>
      </c>
      <c r="C4321" s="4" t="s">
        <v>14</v>
      </c>
      <c r="D4321" s="4" t="s">
        <v>14</v>
      </c>
      <c r="E4321" s="4" t="s">
        <v>20</v>
      </c>
      <c r="F4321" s="4" t="s">
        <v>20</v>
      </c>
      <c r="G4321" s="4" t="s">
        <v>20</v>
      </c>
      <c r="H4321" s="4" t="s">
        <v>10</v>
      </c>
    </row>
    <row r="4322" spans="1:9">
      <c r="A4322" t="n">
        <v>36981</v>
      </c>
      <c r="B4322" s="59" t="n">
        <v>45</v>
      </c>
      <c r="C4322" s="7" t="n">
        <v>2</v>
      </c>
      <c r="D4322" s="7" t="n">
        <v>3</v>
      </c>
      <c r="E4322" s="7" t="n">
        <v>-5.59000015258789</v>
      </c>
      <c r="F4322" s="7" t="n">
        <v>2.33999991416931</v>
      </c>
      <c r="G4322" s="7" t="n">
        <v>-21.7999992370605</v>
      </c>
      <c r="H4322" s="7" t="n">
        <v>20000</v>
      </c>
    </row>
    <row r="4323" spans="1:9">
      <c r="A4323" t="s">
        <v>4</v>
      </c>
      <c r="B4323" s="4" t="s">
        <v>5</v>
      </c>
      <c r="C4323" s="4" t="s">
        <v>14</v>
      </c>
      <c r="D4323" s="4" t="s">
        <v>14</v>
      </c>
      <c r="E4323" s="4" t="s">
        <v>20</v>
      </c>
      <c r="F4323" s="4" t="s">
        <v>20</v>
      </c>
      <c r="G4323" s="4" t="s">
        <v>20</v>
      </c>
      <c r="H4323" s="4" t="s">
        <v>10</v>
      </c>
      <c r="I4323" s="4" t="s">
        <v>14</v>
      </c>
    </row>
    <row r="4324" spans="1:9">
      <c r="A4324" t="n">
        <v>36998</v>
      </c>
      <c r="B4324" s="59" t="n">
        <v>45</v>
      </c>
      <c r="C4324" s="7" t="n">
        <v>4</v>
      </c>
      <c r="D4324" s="7" t="n">
        <v>3</v>
      </c>
      <c r="E4324" s="7" t="n">
        <v>7.55999994277954</v>
      </c>
      <c r="F4324" s="7" t="n">
        <v>59.689998626709</v>
      </c>
      <c r="G4324" s="7" t="n">
        <v>0</v>
      </c>
      <c r="H4324" s="7" t="n">
        <v>20000</v>
      </c>
      <c r="I4324" s="7" t="n">
        <v>1</v>
      </c>
    </row>
    <row r="4325" spans="1:9">
      <c r="A4325" t="s">
        <v>4</v>
      </c>
      <c r="B4325" s="4" t="s">
        <v>5</v>
      </c>
      <c r="C4325" s="4" t="s">
        <v>10</v>
      </c>
      <c r="D4325" s="4" t="s">
        <v>10</v>
      </c>
      <c r="E4325" s="4" t="s">
        <v>20</v>
      </c>
      <c r="F4325" s="4" t="s">
        <v>20</v>
      </c>
      <c r="G4325" s="4" t="s">
        <v>20</v>
      </c>
      <c r="H4325" s="4" t="s">
        <v>20</v>
      </c>
      <c r="I4325" s="4" t="s">
        <v>14</v>
      </c>
      <c r="J4325" s="4" t="s">
        <v>10</v>
      </c>
    </row>
    <row r="4326" spans="1:9">
      <c r="A4326" t="n">
        <v>37016</v>
      </c>
      <c r="B4326" s="61" t="n">
        <v>55</v>
      </c>
      <c r="C4326" s="7" t="n">
        <v>7049</v>
      </c>
      <c r="D4326" s="7" t="n">
        <v>65533</v>
      </c>
      <c r="E4326" s="7" t="n">
        <v>-4.40000009536743</v>
      </c>
      <c r="F4326" s="7" t="n">
        <v>1</v>
      </c>
      <c r="G4326" s="7" t="n">
        <v>-21.5499992370605</v>
      </c>
      <c r="H4326" s="7" t="n">
        <v>0.5</v>
      </c>
      <c r="I4326" s="7" t="n">
        <v>1</v>
      </c>
      <c r="J4326" s="7" t="n">
        <v>1</v>
      </c>
    </row>
    <row r="4327" spans="1:9">
      <c r="A4327" t="s">
        <v>4</v>
      </c>
      <c r="B4327" s="4" t="s">
        <v>5</v>
      </c>
      <c r="C4327" s="4" t="s">
        <v>10</v>
      </c>
      <c r="D4327" s="4" t="s">
        <v>14</v>
      </c>
      <c r="E4327" s="4" t="s">
        <v>6</v>
      </c>
      <c r="F4327" s="4" t="s">
        <v>20</v>
      </c>
      <c r="G4327" s="4" t="s">
        <v>20</v>
      </c>
      <c r="H4327" s="4" t="s">
        <v>20</v>
      </c>
    </row>
    <row r="4328" spans="1:9">
      <c r="A4328" t="n">
        <v>37040</v>
      </c>
      <c r="B4328" s="43" t="n">
        <v>48</v>
      </c>
      <c r="C4328" s="7" t="n">
        <v>82</v>
      </c>
      <c r="D4328" s="7" t="n">
        <v>0</v>
      </c>
      <c r="E4328" s="7" t="s">
        <v>187</v>
      </c>
      <c r="F4328" s="7" t="n">
        <v>0</v>
      </c>
      <c r="G4328" s="7" t="n">
        <v>1</v>
      </c>
      <c r="H4328" s="7" t="n">
        <v>0</v>
      </c>
    </row>
    <row r="4329" spans="1:9">
      <c r="A4329" t="s">
        <v>4</v>
      </c>
      <c r="B4329" s="4" t="s">
        <v>5</v>
      </c>
      <c r="C4329" s="4" t="s">
        <v>14</v>
      </c>
      <c r="D4329" s="4" t="s">
        <v>10</v>
      </c>
    </row>
    <row r="4330" spans="1:9">
      <c r="A4330" t="n">
        <v>37064</v>
      </c>
      <c r="B4330" s="36" t="n">
        <v>58</v>
      </c>
      <c r="C4330" s="7" t="n">
        <v>255</v>
      </c>
      <c r="D4330" s="7" t="n">
        <v>0</v>
      </c>
    </row>
    <row r="4331" spans="1:9">
      <c r="A4331" t="s">
        <v>4</v>
      </c>
      <c r="B4331" s="4" t="s">
        <v>5</v>
      </c>
      <c r="C4331" s="4" t="s">
        <v>10</v>
      </c>
      <c r="D4331" s="4" t="s">
        <v>14</v>
      </c>
    </row>
    <row r="4332" spans="1:9">
      <c r="A4332" t="n">
        <v>37068</v>
      </c>
      <c r="B4332" s="63" t="n">
        <v>56</v>
      </c>
      <c r="C4332" s="7" t="n">
        <v>7049</v>
      </c>
      <c r="D4332" s="7" t="n">
        <v>0</v>
      </c>
    </row>
    <row r="4333" spans="1:9">
      <c r="A4333" t="s">
        <v>4</v>
      </c>
      <c r="B4333" s="4" t="s">
        <v>5</v>
      </c>
      <c r="C4333" s="4" t="s">
        <v>10</v>
      </c>
      <c r="D4333" s="4" t="s">
        <v>10</v>
      </c>
      <c r="E4333" s="4" t="s">
        <v>10</v>
      </c>
    </row>
    <row r="4334" spans="1:9">
      <c r="A4334" t="n">
        <v>37072</v>
      </c>
      <c r="B4334" s="46" t="n">
        <v>61</v>
      </c>
      <c r="C4334" s="7" t="n">
        <v>7049</v>
      </c>
      <c r="D4334" s="7" t="n">
        <v>61491</v>
      </c>
      <c r="E4334" s="7" t="n">
        <v>1000</v>
      </c>
    </row>
    <row r="4335" spans="1:9">
      <c r="A4335" t="s">
        <v>4</v>
      </c>
      <c r="B4335" s="4" t="s">
        <v>5</v>
      </c>
      <c r="C4335" s="4" t="s">
        <v>10</v>
      </c>
    </row>
    <row r="4336" spans="1:9">
      <c r="A4336" t="n">
        <v>37079</v>
      </c>
      <c r="B4336" s="25" t="n">
        <v>16</v>
      </c>
      <c r="C4336" s="7" t="n">
        <v>300</v>
      </c>
    </row>
    <row r="4337" spans="1:10">
      <c r="A4337" t="s">
        <v>4</v>
      </c>
      <c r="B4337" s="4" t="s">
        <v>5</v>
      </c>
      <c r="C4337" s="4" t="s">
        <v>10</v>
      </c>
      <c r="D4337" s="4" t="s">
        <v>10</v>
      </c>
      <c r="E4337" s="4" t="s">
        <v>10</v>
      </c>
    </row>
    <row r="4338" spans="1:10">
      <c r="A4338" t="n">
        <v>37082</v>
      </c>
      <c r="B4338" s="46" t="n">
        <v>61</v>
      </c>
      <c r="C4338" s="7" t="n">
        <v>2</v>
      </c>
      <c r="D4338" s="7" t="n">
        <v>61491</v>
      </c>
      <c r="E4338" s="7" t="n">
        <v>1000</v>
      </c>
    </row>
    <row r="4339" spans="1:10">
      <c r="A4339" t="s">
        <v>4</v>
      </c>
      <c r="B4339" s="4" t="s">
        <v>5</v>
      </c>
      <c r="C4339" s="4" t="s">
        <v>10</v>
      </c>
      <c r="D4339" s="4" t="s">
        <v>10</v>
      </c>
      <c r="E4339" s="4" t="s">
        <v>20</v>
      </c>
      <c r="F4339" s="4" t="s">
        <v>14</v>
      </c>
    </row>
    <row r="4340" spans="1:10">
      <c r="A4340" t="n">
        <v>37089</v>
      </c>
      <c r="B4340" s="80" t="n">
        <v>53</v>
      </c>
      <c r="C4340" s="7" t="n">
        <v>7049</v>
      </c>
      <c r="D4340" s="7" t="n">
        <v>61491</v>
      </c>
      <c r="E4340" s="7" t="n">
        <v>10</v>
      </c>
      <c r="F4340" s="7" t="n">
        <v>0</v>
      </c>
    </row>
    <row r="4341" spans="1:10">
      <c r="A4341" t="s">
        <v>4</v>
      </c>
      <c r="B4341" s="4" t="s">
        <v>5</v>
      </c>
      <c r="C4341" s="4" t="s">
        <v>10</v>
      </c>
    </row>
    <row r="4342" spans="1:10">
      <c r="A4342" t="n">
        <v>37099</v>
      </c>
      <c r="B4342" s="25" t="n">
        <v>16</v>
      </c>
      <c r="C4342" s="7" t="n">
        <v>300</v>
      </c>
    </row>
    <row r="4343" spans="1:10">
      <c r="A4343" t="s">
        <v>4</v>
      </c>
      <c r="B4343" s="4" t="s">
        <v>5</v>
      </c>
      <c r="C4343" s="4" t="s">
        <v>10</v>
      </c>
      <c r="D4343" s="4" t="s">
        <v>10</v>
      </c>
      <c r="E4343" s="4" t="s">
        <v>20</v>
      </c>
      <c r="F4343" s="4" t="s">
        <v>14</v>
      </c>
    </row>
    <row r="4344" spans="1:10">
      <c r="A4344" t="n">
        <v>37102</v>
      </c>
      <c r="B4344" s="80" t="n">
        <v>53</v>
      </c>
      <c r="C4344" s="7" t="n">
        <v>2</v>
      </c>
      <c r="D4344" s="7" t="n">
        <v>61491</v>
      </c>
      <c r="E4344" s="7" t="n">
        <v>10</v>
      </c>
      <c r="F4344" s="7" t="n">
        <v>0</v>
      </c>
    </row>
    <row r="4345" spans="1:10">
      <c r="A4345" t="s">
        <v>4</v>
      </c>
      <c r="B4345" s="4" t="s">
        <v>5</v>
      </c>
      <c r="C4345" s="4" t="s">
        <v>10</v>
      </c>
    </row>
    <row r="4346" spans="1:10">
      <c r="A4346" t="n">
        <v>37112</v>
      </c>
      <c r="B4346" s="82" t="n">
        <v>54</v>
      </c>
      <c r="C4346" s="7" t="n">
        <v>7049</v>
      </c>
    </row>
    <row r="4347" spans="1:10">
      <c r="A4347" t="s">
        <v>4</v>
      </c>
      <c r="B4347" s="4" t="s">
        <v>5</v>
      </c>
      <c r="C4347" s="4" t="s">
        <v>10</v>
      </c>
    </row>
    <row r="4348" spans="1:10">
      <c r="A4348" t="n">
        <v>37115</v>
      </c>
      <c r="B4348" s="82" t="n">
        <v>54</v>
      </c>
      <c r="C4348" s="7" t="n">
        <v>2</v>
      </c>
    </row>
    <row r="4349" spans="1:10">
      <c r="A4349" t="s">
        <v>4</v>
      </c>
      <c r="B4349" s="4" t="s">
        <v>5</v>
      </c>
      <c r="C4349" s="4" t="s">
        <v>14</v>
      </c>
      <c r="D4349" s="4" t="s">
        <v>10</v>
      </c>
      <c r="E4349" s="4" t="s">
        <v>6</v>
      </c>
    </row>
    <row r="4350" spans="1:10">
      <c r="A4350" t="n">
        <v>37118</v>
      </c>
      <c r="B4350" s="33" t="n">
        <v>51</v>
      </c>
      <c r="C4350" s="7" t="n">
        <v>4</v>
      </c>
      <c r="D4350" s="7" t="n">
        <v>7049</v>
      </c>
      <c r="E4350" s="7" t="s">
        <v>315</v>
      </c>
    </row>
    <row r="4351" spans="1:10">
      <c r="A4351" t="s">
        <v>4</v>
      </c>
      <c r="B4351" s="4" t="s">
        <v>5</v>
      </c>
      <c r="C4351" s="4" t="s">
        <v>10</v>
      </c>
    </row>
    <row r="4352" spans="1:10">
      <c r="A4352" t="n">
        <v>37131</v>
      </c>
      <c r="B4352" s="25" t="n">
        <v>16</v>
      </c>
      <c r="C4352" s="7" t="n">
        <v>0</v>
      </c>
    </row>
    <row r="4353" spans="1:6">
      <c r="A4353" t="s">
        <v>4</v>
      </c>
      <c r="B4353" s="4" t="s">
        <v>5</v>
      </c>
      <c r="C4353" s="4" t="s">
        <v>10</v>
      </c>
      <c r="D4353" s="4" t="s">
        <v>14</v>
      </c>
      <c r="E4353" s="4" t="s">
        <v>9</v>
      </c>
      <c r="F4353" s="4" t="s">
        <v>39</v>
      </c>
      <c r="G4353" s="4" t="s">
        <v>14</v>
      </c>
      <c r="H4353" s="4" t="s">
        <v>14</v>
      </c>
      <c r="I4353" s="4" t="s">
        <v>14</v>
      </c>
      <c r="J4353" s="4" t="s">
        <v>9</v>
      </c>
      <c r="K4353" s="4" t="s">
        <v>39</v>
      </c>
      <c r="L4353" s="4" t="s">
        <v>14</v>
      </c>
      <c r="M4353" s="4" t="s">
        <v>14</v>
      </c>
    </row>
    <row r="4354" spans="1:6">
      <c r="A4354" t="n">
        <v>37134</v>
      </c>
      <c r="B4354" s="34" t="n">
        <v>26</v>
      </c>
      <c r="C4354" s="7" t="n">
        <v>7049</v>
      </c>
      <c r="D4354" s="7" t="n">
        <v>17</v>
      </c>
      <c r="E4354" s="7" t="n">
        <v>45313</v>
      </c>
      <c r="F4354" s="7" t="s">
        <v>383</v>
      </c>
      <c r="G4354" s="7" t="n">
        <v>2</v>
      </c>
      <c r="H4354" s="7" t="n">
        <v>3</v>
      </c>
      <c r="I4354" s="7" t="n">
        <v>17</v>
      </c>
      <c r="J4354" s="7" t="n">
        <v>45314</v>
      </c>
      <c r="K4354" s="7" t="s">
        <v>384</v>
      </c>
      <c r="L4354" s="7" t="n">
        <v>2</v>
      </c>
      <c r="M4354" s="7" t="n">
        <v>0</v>
      </c>
    </row>
    <row r="4355" spans="1:6">
      <c r="A4355" t="s">
        <v>4</v>
      </c>
      <c r="B4355" s="4" t="s">
        <v>5</v>
      </c>
    </row>
    <row r="4356" spans="1:6">
      <c r="A4356" t="n">
        <v>37238</v>
      </c>
      <c r="B4356" s="29" t="n">
        <v>28</v>
      </c>
    </row>
    <row r="4357" spans="1:6">
      <c r="A4357" t="s">
        <v>4</v>
      </c>
      <c r="B4357" s="4" t="s">
        <v>5</v>
      </c>
      <c r="C4357" s="4" t="s">
        <v>14</v>
      </c>
      <c r="D4357" s="4" t="s">
        <v>10</v>
      </c>
      <c r="E4357" s="4" t="s">
        <v>6</v>
      </c>
    </row>
    <row r="4358" spans="1:6">
      <c r="A4358" t="n">
        <v>37239</v>
      </c>
      <c r="B4358" s="33" t="n">
        <v>51</v>
      </c>
      <c r="C4358" s="7" t="n">
        <v>4</v>
      </c>
      <c r="D4358" s="7" t="n">
        <v>0</v>
      </c>
      <c r="E4358" s="7" t="s">
        <v>157</v>
      </c>
    </row>
    <row r="4359" spans="1:6">
      <c r="A4359" t="s">
        <v>4</v>
      </c>
      <c r="B4359" s="4" t="s">
        <v>5</v>
      </c>
      <c r="C4359" s="4" t="s">
        <v>10</v>
      </c>
    </row>
    <row r="4360" spans="1:6">
      <c r="A4360" t="n">
        <v>37252</v>
      </c>
      <c r="B4360" s="25" t="n">
        <v>16</v>
      </c>
      <c r="C4360" s="7" t="n">
        <v>0</v>
      </c>
    </row>
    <row r="4361" spans="1:6">
      <c r="A4361" t="s">
        <v>4</v>
      </c>
      <c r="B4361" s="4" t="s">
        <v>5</v>
      </c>
      <c r="C4361" s="4" t="s">
        <v>10</v>
      </c>
      <c r="D4361" s="4" t="s">
        <v>14</v>
      </c>
      <c r="E4361" s="4" t="s">
        <v>9</v>
      </c>
      <c r="F4361" s="4" t="s">
        <v>39</v>
      </c>
      <c r="G4361" s="4" t="s">
        <v>14</v>
      </c>
      <c r="H4361" s="4" t="s">
        <v>14</v>
      </c>
    </row>
    <row r="4362" spans="1:6">
      <c r="A4362" t="n">
        <v>37255</v>
      </c>
      <c r="B4362" s="34" t="n">
        <v>26</v>
      </c>
      <c r="C4362" s="7" t="n">
        <v>0</v>
      </c>
      <c r="D4362" s="7" t="n">
        <v>17</v>
      </c>
      <c r="E4362" s="7" t="n">
        <v>52860</v>
      </c>
      <c r="F4362" s="7" t="s">
        <v>385</v>
      </c>
      <c r="G4362" s="7" t="n">
        <v>2</v>
      </c>
      <c r="H4362" s="7" t="n">
        <v>0</v>
      </c>
    </row>
    <row r="4363" spans="1:6">
      <c r="A4363" t="s">
        <v>4</v>
      </c>
      <c r="B4363" s="4" t="s">
        <v>5</v>
      </c>
    </row>
    <row r="4364" spans="1:6">
      <c r="A4364" t="n">
        <v>37311</v>
      </c>
      <c r="B4364" s="29" t="n">
        <v>28</v>
      </c>
    </row>
    <row r="4365" spans="1:6">
      <c r="A4365" t="s">
        <v>4</v>
      </c>
      <c r="B4365" s="4" t="s">
        <v>5</v>
      </c>
      <c r="C4365" s="4" t="s">
        <v>14</v>
      </c>
      <c r="D4365" s="4" t="s">
        <v>10</v>
      </c>
      <c r="E4365" s="4" t="s">
        <v>6</v>
      </c>
    </row>
    <row r="4366" spans="1:6">
      <c r="A4366" t="n">
        <v>37312</v>
      </c>
      <c r="B4366" s="33" t="n">
        <v>51</v>
      </c>
      <c r="C4366" s="7" t="n">
        <v>4</v>
      </c>
      <c r="D4366" s="7" t="n">
        <v>11</v>
      </c>
      <c r="E4366" s="7" t="s">
        <v>153</v>
      </c>
    </row>
    <row r="4367" spans="1:6">
      <c r="A4367" t="s">
        <v>4</v>
      </c>
      <c r="B4367" s="4" t="s">
        <v>5</v>
      </c>
      <c r="C4367" s="4" t="s">
        <v>10</v>
      </c>
    </row>
    <row r="4368" spans="1:6">
      <c r="A4368" t="n">
        <v>37326</v>
      </c>
      <c r="B4368" s="25" t="n">
        <v>16</v>
      </c>
      <c r="C4368" s="7" t="n">
        <v>0</v>
      </c>
    </row>
    <row r="4369" spans="1:13">
      <c r="A4369" t="s">
        <v>4</v>
      </c>
      <c r="B4369" s="4" t="s">
        <v>5</v>
      </c>
      <c r="C4369" s="4" t="s">
        <v>10</v>
      </c>
      <c r="D4369" s="4" t="s">
        <v>14</v>
      </c>
      <c r="E4369" s="4" t="s">
        <v>9</v>
      </c>
      <c r="F4369" s="4" t="s">
        <v>39</v>
      </c>
      <c r="G4369" s="4" t="s">
        <v>14</v>
      </c>
      <c r="H4369" s="4" t="s">
        <v>14</v>
      </c>
    </row>
    <row r="4370" spans="1:13">
      <c r="A4370" t="n">
        <v>37329</v>
      </c>
      <c r="B4370" s="34" t="n">
        <v>26</v>
      </c>
      <c r="C4370" s="7" t="n">
        <v>11</v>
      </c>
      <c r="D4370" s="7" t="n">
        <v>17</v>
      </c>
      <c r="E4370" s="7" t="n">
        <v>10343</v>
      </c>
      <c r="F4370" s="7" t="s">
        <v>386</v>
      </c>
      <c r="G4370" s="7" t="n">
        <v>2</v>
      </c>
      <c r="H4370" s="7" t="n">
        <v>0</v>
      </c>
    </row>
    <row r="4371" spans="1:13">
      <c r="A4371" t="s">
        <v>4</v>
      </c>
      <c r="B4371" s="4" t="s">
        <v>5</v>
      </c>
    </row>
    <row r="4372" spans="1:13">
      <c r="A4372" t="n">
        <v>37407</v>
      </c>
      <c r="B4372" s="29" t="n">
        <v>28</v>
      </c>
    </row>
    <row r="4373" spans="1:13">
      <c r="A4373" t="s">
        <v>4</v>
      </c>
      <c r="B4373" s="4" t="s">
        <v>5</v>
      </c>
      <c r="C4373" s="4" t="s">
        <v>14</v>
      </c>
      <c r="D4373" s="4" t="s">
        <v>10</v>
      </c>
      <c r="E4373" s="4" t="s">
        <v>6</v>
      </c>
    </row>
    <row r="4374" spans="1:13">
      <c r="A4374" t="n">
        <v>37408</v>
      </c>
      <c r="B4374" s="33" t="n">
        <v>51</v>
      </c>
      <c r="C4374" s="7" t="n">
        <v>4</v>
      </c>
      <c r="D4374" s="7" t="n">
        <v>82</v>
      </c>
      <c r="E4374" s="7" t="s">
        <v>364</v>
      </c>
    </row>
    <row r="4375" spans="1:13">
      <c r="A4375" t="s">
        <v>4</v>
      </c>
      <c r="B4375" s="4" t="s">
        <v>5</v>
      </c>
      <c r="C4375" s="4" t="s">
        <v>10</v>
      </c>
    </row>
    <row r="4376" spans="1:13">
      <c r="A4376" t="n">
        <v>37422</v>
      </c>
      <c r="B4376" s="25" t="n">
        <v>16</v>
      </c>
      <c r="C4376" s="7" t="n">
        <v>0</v>
      </c>
    </row>
    <row r="4377" spans="1:13">
      <c r="A4377" t="s">
        <v>4</v>
      </c>
      <c r="B4377" s="4" t="s">
        <v>5</v>
      </c>
      <c r="C4377" s="4" t="s">
        <v>10</v>
      </c>
      <c r="D4377" s="4" t="s">
        <v>14</v>
      </c>
      <c r="E4377" s="4" t="s">
        <v>9</v>
      </c>
      <c r="F4377" s="4" t="s">
        <v>39</v>
      </c>
      <c r="G4377" s="4" t="s">
        <v>14</v>
      </c>
      <c r="H4377" s="4" t="s">
        <v>14</v>
      </c>
      <c r="I4377" s="4" t="s">
        <v>14</v>
      </c>
      <c r="J4377" s="4" t="s">
        <v>9</v>
      </c>
      <c r="K4377" s="4" t="s">
        <v>39</v>
      </c>
      <c r="L4377" s="4" t="s">
        <v>14</v>
      </c>
      <c r="M4377" s="4" t="s">
        <v>14</v>
      </c>
    </row>
    <row r="4378" spans="1:13">
      <c r="A4378" t="n">
        <v>37425</v>
      </c>
      <c r="B4378" s="34" t="n">
        <v>26</v>
      </c>
      <c r="C4378" s="7" t="n">
        <v>82</v>
      </c>
      <c r="D4378" s="7" t="n">
        <v>17</v>
      </c>
      <c r="E4378" s="7" t="n">
        <v>24307</v>
      </c>
      <c r="F4378" s="7" t="s">
        <v>387</v>
      </c>
      <c r="G4378" s="7" t="n">
        <v>2</v>
      </c>
      <c r="H4378" s="7" t="n">
        <v>3</v>
      </c>
      <c r="I4378" s="7" t="n">
        <v>17</v>
      </c>
      <c r="J4378" s="7" t="n">
        <v>24308</v>
      </c>
      <c r="K4378" s="7" t="s">
        <v>388</v>
      </c>
      <c r="L4378" s="7" t="n">
        <v>2</v>
      </c>
      <c r="M4378" s="7" t="n">
        <v>0</v>
      </c>
    </row>
    <row r="4379" spans="1:13">
      <c r="A4379" t="s">
        <v>4</v>
      </c>
      <c r="B4379" s="4" t="s">
        <v>5</v>
      </c>
    </row>
    <row r="4380" spans="1:13">
      <c r="A4380" t="n">
        <v>37566</v>
      </c>
      <c r="B4380" s="29" t="n">
        <v>28</v>
      </c>
    </row>
    <row r="4381" spans="1:13">
      <c r="A4381" t="s">
        <v>4</v>
      </c>
      <c r="B4381" s="4" t="s">
        <v>5</v>
      </c>
      <c r="C4381" s="4" t="s">
        <v>14</v>
      </c>
      <c r="D4381" s="4" t="s">
        <v>10</v>
      </c>
      <c r="E4381" s="4" t="s">
        <v>14</v>
      </c>
    </row>
    <row r="4382" spans="1:13">
      <c r="A4382" t="n">
        <v>37567</v>
      </c>
      <c r="B4382" s="14" t="n">
        <v>49</v>
      </c>
      <c r="C4382" s="7" t="n">
        <v>1</v>
      </c>
      <c r="D4382" s="7" t="n">
        <v>4000</v>
      </c>
      <c r="E4382" s="7" t="n">
        <v>0</v>
      </c>
    </row>
    <row r="4383" spans="1:13">
      <c r="A4383" t="s">
        <v>4</v>
      </c>
      <c r="B4383" s="4" t="s">
        <v>5</v>
      </c>
      <c r="C4383" s="4" t="s">
        <v>14</v>
      </c>
      <c r="D4383" s="4" t="s">
        <v>10</v>
      </c>
      <c r="E4383" s="4" t="s">
        <v>10</v>
      </c>
    </row>
    <row r="4384" spans="1:13">
      <c r="A4384" t="n">
        <v>37572</v>
      </c>
      <c r="B4384" s="14" t="n">
        <v>49</v>
      </c>
      <c r="C4384" s="7" t="n">
        <v>5</v>
      </c>
      <c r="D4384" s="7" t="n">
        <v>1</v>
      </c>
      <c r="E4384" s="7" t="n">
        <v>1</v>
      </c>
    </row>
    <row r="4385" spans="1:13">
      <c r="A4385" t="s">
        <v>4</v>
      </c>
      <c r="B4385" s="4" t="s">
        <v>5</v>
      </c>
      <c r="C4385" s="4" t="s">
        <v>14</v>
      </c>
      <c r="D4385" s="4" t="s">
        <v>10</v>
      </c>
      <c r="E4385" s="4" t="s">
        <v>20</v>
      </c>
    </row>
    <row r="4386" spans="1:13">
      <c r="A4386" t="n">
        <v>37578</v>
      </c>
      <c r="B4386" s="36" t="n">
        <v>58</v>
      </c>
      <c r="C4386" s="7" t="n">
        <v>0</v>
      </c>
      <c r="D4386" s="7" t="n">
        <v>2000</v>
      </c>
      <c r="E4386" s="7" t="n">
        <v>1</v>
      </c>
    </row>
    <row r="4387" spans="1:13">
      <c r="A4387" t="s">
        <v>4</v>
      </c>
      <c r="B4387" s="4" t="s">
        <v>5</v>
      </c>
      <c r="C4387" s="4" t="s">
        <v>14</v>
      </c>
      <c r="D4387" s="4" t="s">
        <v>10</v>
      </c>
    </row>
    <row r="4388" spans="1:13">
      <c r="A4388" t="n">
        <v>37586</v>
      </c>
      <c r="B4388" s="36" t="n">
        <v>58</v>
      </c>
      <c r="C4388" s="7" t="n">
        <v>255</v>
      </c>
      <c r="D4388" s="7" t="n">
        <v>0</v>
      </c>
    </row>
    <row r="4389" spans="1:13">
      <c r="A4389" t="s">
        <v>4</v>
      </c>
      <c r="B4389" s="4" t="s">
        <v>5</v>
      </c>
      <c r="C4389" s="4" t="s">
        <v>14</v>
      </c>
      <c r="D4389" s="4" t="s">
        <v>14</v>
      </c>
    </row>
    <row r="4390" spans="1:13">
      <c r="A4390" t="n">
        <v>37590</v>
      </c>
      <c r="B4390" s="14" t="n">
        <v>49</v>
      </c>
      <c r="C4390" s="7" t="n">
        <v>2</v>
      </c>
      <c r="D4390" s="7" t="n">
        <v>0</v>
      </c>
    </row>
    <row r="4391" spans="1:13">
      <c r="A4391" t="s">
        <v>4</v>
      </c>
      <c r="B4391" s="4" t="s">
        <v>5</v>
      </c>
      <c r="C4391" s="4" t="s">
        <v>14</v>
      </c>
    </row>
    <row r="4392" spans="1:13">
      <c r="A4392" t="n">
        <v>37593</v>
      </c>
      <c r="B4392" s="59" t="n">
        <v>45</v>
      </c>
      <c r="C4392" s="7" t="n">
        <v>0</v>
      </c>
    </row>
    <row r="4393" spans="1:13">
      <c r="A4393" t="s">
        <v>4</v>
      </c>
      <c r="B4393" s="4" t="s">
        <v>5</v>
      </c>
      <c r="C4393" s="4" t="s">
        <v>14</v>
      </c>
      <c r="D4393" s="4" t="s">
        <v>10</v>
      </c>
      <c r="E4393" s="4" t="s">
        <v>10</v>
      </c>
      <c r="F4393" s="4" t="s">
        <v>10</v>
      </c>
      <c r="G4393" s="4" t="s">
        <v>10</v>
      </c>
      <c r="H4393" s="4" t="s">
        <v>14</v>
      </c>
    </row>
    <row r="4394" spans="1:13">
      <c r="A4394" t="n">
        <v>37595</v>
      </c>
      <c r="B4394" s="27" t="n">
        <v>25</v>
      </c>
      <c r="C4394" s="7" t="n">
        <v>5</v>
      </c>
      <c r="D4394" s="7" t="n">
        <v>65535</v>
      </c>
      <c r="E4394" s="7" t="n">
        <v>500</v>
      </c>
      <c r="F4394" s="7" t="n">
        <v>800</v>
      </c>
      <c r="G4394" s="7" t="n">
        <v>140</v>
      </c>
      <c r="H4394" s="7" t="n">
        <v>0</v>
      </c>
    </row>
    <row r="4395" spans="1:13">
      <c r="A4395" t="s">
        <v>4</v>
      </c>
      <c r="B4395" s="4" t="s">
        <v>5</v>
      </c>
      <c r="C4395" s="4" t="s">
        <v>10</v>
      </c>
      <c r="D4395" s="4" t="s">
        <v>14</v>
      </c>
      <c r="E4395" s="4" t="s">
        <v>39</v>
      </c>
      <c r="F4395" s="4" t="s">
        <v>14</v>
      </c>
      <c r="G4395" s="4" t="s">
        <v>14</v>
      </c>
    </row>
    <row r="4396" spans="1:13">
      <c r="A4396" t="n">
        <v>37606</v>
      </c>
      <c r="B4396" s="28" t="n">
        <v>24</v>
      </c>
      <c r="C4396" s="7" t="n">
        <v>65533</v>
      </c>
      <c r="D4396" s="7" t="n">
        <v>11</v>
      </c>
      <c r="E4396" s="7" t="s">
        <v>389</v>
      </c>
      <c r="F4396" s="7" t="n">
        <v>2</v>
      </c>
      <c r="G4396" s="7" t="n">
        <v>0</v>
      </c>
    </row>
    <row r="4397" spans="1:13">
      <c r="A4397" t="s">
        <v>4</v>
      </c>
      <c r="B4397" s="4" t="s">
        <v>5</v>
      </c>
    </row>
    <row r="4398" spans="1:13">
      <c r="A4398" t="n">
        <v>37670</v>
      </c>
      <c r="B4398" s="29" t="n">
        <v>28</v>
      </c>
    </row>
    <row r="4399" spans="1:13">
      <c r="A4399" t="s">
        <v>4</v>
      </c>
      <c r="B4399" s="4" t="s">
        <v>5</v>
      </c>
      <c r="C4399" s="4" t="s">
        <v>10</v>
      </c>
      <c r="D4399" s="4" t="s">
        <v>14</v>
      </c>
      <c r="E4399" s="4" t="s">
        <v>39</v>
      </c>
      <c r="F4399" s="4" t="s">
        <v>14</v>
      </c>
      <c r="G4399" s="4" t="s">
        <v>14</v>
      </c>
    </row>
    <row r="4400" spans="1:13">
      <c r="A4400" t="n">
        <v>37671</v>
      </c>
      <c r="B4400" s="28" t="n">
        <v>24</v>
      </c>
      <c r="C4400" s="7" t="n">
        <v>65533</v>
      </c>
      <c r="D4400" s="7" t="n">
        <v>11</v>
      </c>
      <c r="E4400" s="7" t="s">
        <v>390</v>
      </c>
      <c r="F4400" s="7" t="n">
        <v>2</v>
      </c>
      <c r="G4400" s="7" t="n">
        <v>0</v>
      </c>
    </row>
    <row r="4401" spans="1:8">
      <c r="A4401" t="s">
        <v>4</v>
      </c>
      <c r="B4401" s="4" t="s">
        <v>5</v>
      </c>
    </row>
    <row r="4402" spans="1:8">
      <c r="A4402" t="n">
        <v>37734</v>
      </c>
      <c r="B4402" s="29" t="n">
        <v>28</v>
      </c>
    </row>
    <row r="4403" spans="1:8">
      <c r="A4403" t="s">
        <v>4</v>
      </c>
      <c r="B4403" s="4" t="s">
        <v>5</v>
      </c>
      <c r="C4403" s="4" t="s">
        <v>14</v>
      </c>
    </row>
    <row r="4404" spans="1:8">
      <c r="A4404" t="n">
        <v>37735</v>
      </c>
      <c r="B4404" s="30" t="n">
        <v>27</v>
      </c>
      <c r="C4404" s="7" t="n">
        <v>0</v>
      </c>
    </row>
    <row r="4405" spans="1:8">
      <c r="A4405" t="s">
        <v>4</v>
      </c>
      <c r="B4405" s="4" t="s">
        <v>5</v>
      </c>
      <c r="C4405" s="4" t="s">
        <v>14</v>
      </c>
    </row>
    <row r="4406" spans="1:8">
      <c r="A4406" t="n">
        <v>37737</v>
      </c>
      <c r="B4406" s="30" t="n">
        <v>27</v>
      </c>
      <c r="C4406" s="7" t="n">
        <v>1</v>
      </c>
    </row>
    <row r="4407" spans="1:8">
      <c r="A4407" t="s">
        <v>4</v>
      </c>
      <c r="B4407" s="4" t="s">
        <v>5</v>
      </c>
      <c r="C4407" s="4" t="s">
        <v>14</v>
      </c>
      <c r="D4407" s="4" t="s">
        <v>10</v>
      </c>
      <c r="E4407" s="4" t="s">
        <v>10</v>
      </c>
      <c r="F4407" s="4" t="s">
        <v>10</v>
      </c>
      <c r="G4407" s="4" t="s">
        <v>10</v>
      </c>
      <c r="H4407" s="4" t="s">
        <v>14</v>
      </c>
    </row>
    <row r="4408" spans="1:8">
      <c r="A4408" t="n">
        <v>37739</v>
      </c>
      <c r="B4408" s="27" t="n">
        <v>25</v>
      </c>
      <c r="C4408" s="7" t="n">
        <v>5</v>
      </c>
      <c r="D4408" s="7" t="n">
        <v>65535</v>
      </c>
      <c r="E4408" s="7" t="n">
        <v>65535</v>
      </c>
      <c r="F4408" s="7" t="n">
        <v>65535</v>
      </c>
      <c r="G4408" s="7" t="n">
        <v>65535</v>
      </c>
      <c r="H4408" s="7" t="n">
        <v>0</v>
      </c>
    </row>
    <row r="4409" spans="1:8">
      <c r="A4409" t="s">
        <v>4</v>
      </c>
      <c r="B4409" s="4" t="s">
        <v>5</v>
      </c>
      <c r="C4409" s="4" t="s">
        <v>14</v>
      </c>
      <c r="D4409" s="4" t="s">
        <v>10</v>
      </c>
      <c r="E4409" s="4" t="s">
        <v>9</v>
      </c>
      <c r="F4409" s="4" t="s">
        <v>10</v>
      </c>
      <c r="G4409" s="4" t="s">
        <v>9</v>
      </c>
      <c r="H4409" s="4" t="s">
        <v>14</v>
      </c>
    </row>
    <row r="4410" spans="1:8">
      <c r="A4410" t="n">
        <v>37750</v>
      </c>
      <c r="B4410" s="14" t="n">
        <v>49</v>
      </c>
      <c r="C4410" s="7" t="n">
        <v>0</v>
      </c>
      <c r="D4410" s="7" t="n">
        <v>110</v>
      </c>
      <c r="E4410" s="7" t="n">
        <v>1065353216</v>
      </c>
      <c r="F4410" s="7" t="n">
        <v>0</v>
      </c>
      <c r="G4410" s="7" t="n">
        <v>0</v>
      </c>
      <c r="H4410" s="7" t="n">
        <v>0</v>
      </c>
    </row>
    <row r="4411" spans="1:8">
      <c r="A4411" t="s">
        <v>4</v>
      </c>
      <c r="B4411" s="4" t="s">
        <v>5</v>
      </c>
      <c r="C4411" s="4" t="s">
        <v>14</v>
      </c>
      <c r="D4411" s="4" t="s">
        <v>14</v>
      </c>
      <c r="E4411" s="4" t="s">
        <v>14</v>
      </c>
      <c r="F4411" s="4" t="s">
        <v>20</v>
      </c>
      <c r="G4411" s="4" t="s">
        <v>20</v>
      </c>
      <c r="H4411" s="4" t="s">
        <v>20</v>
      </c>
      <c r="I4411" s="4" t="s">
        <v>20</v>
      </c>
      <c r="J4411" s="4" t="s">
        <v>20</v>
      </c>
    </row>
    <row r="4412" spans="1:8">
      <c r="A4412" t="n">
        <v>37765</v>
      </c>
      <c r="B4412" s="77" t="n">
        <v>76</v>
      </c>
      <c r="C4412" s="7" t="n">
        <v>0</v>
      </c>
      <c r="D4412" s="7" t="n">
        <v>3</v>
      </c>
      <c r="E4412" s="7" t="n">
        <v>0</v>
      </c>
      <c r="F4412" s="7" t="n">
        <v>1</v>
      </c>
      <c r="G4412" s="7" t="n">
        <v>1</v>
      </c>
      <c r="H4412" s="7" t="n">
        <v>1</v>
      </c>
      <c r="I4412" s="7" t="n">
        <v>1</v>
      </c>
      <c r="J4412" s="7" t="n">
        <v>1000</v>
      </c>
    </row>
    <row r="4413" spans="1:8">
      <c r="A4413" t="s">
        <v>4</v>
      </c>
      <c r="B4413" s="4" t="s">
        <v>5</v>
      </c>
      <c r="C4413" s="4" t="s">
        <v>14</v>
      </c>
      <c r="D4413" s="4" t="s">
        <v>14</v>
      </c>
    </row>
    <row r="4414" spans="1:8">
      <c r="A4414" t="n">
        <v>37789</v>
      </c>
      <c r="B4414" s="84" t="n">
        <v>77</v>
      </c>
      <c r="C4414" s="7" t="n">
        <v>0</v>
      </c>
      <c r="D4414" s="7" t="n">
        <v>3</v>
      </c>
    </row>
    <row r="4415" spans="1:8">
      <c r="A4415" t="s">
        <v>4</v>
      </c>
      <c r="B4415" s="4" t="s">
        <v>5</v>
      </c>
      <c r="C4415" s="4" t="s">
        <v>10</v>
      </c>
    </row>
    <row r="4416" spans="1:8">
      <c r="A4416" t="n">
        <v>37792</v>
      </c>
      <c r="B4416" s="25" t="n">
        <v>16</v>
      </c>
      <c r="C4416" s="7" t="n">
        <v>1000</v>
      </c>
    </row>
    <row r="4417" spans="1:10">
      <c r="A4417" t="s">
        <v>4</v>
      </c>
      <c r="B4417" s="4" t="s">
        <v>5</v>
      </c>
      <c r="C4417" s="4" t="s">
        <v>14</v>
      </c>
      <c r="D4417" s="4" t="s">
        <v>10</v>
      </c>
      <c r="E4417" s="4" t="s">
        <v>10</v>
      </c>
      <c r="F4417" s="4" t="s">
        <v>10</v>
      </c>
      <c r="G4417" s="4" t="s">
        <v>10</v>
      </c>
      <c r="H4417" s="4" t="s">
        <v>14</v>
      </c>
    </row>
    <row r="4418" spans="1:10">
      <c r="A4418" t="n">
        <v>37795</v>
      </c>
      <c r="B4418" s="27" t="n">
        <v>25</v>
      </c>
      <c r="C4418" s="7" t="n">
        <v>5</v>
      </c>
      <c r="D4418" s="7" t="n">
        <v>700</v>
      </c>
      <c r="E4418" s="7" t="n">
        <v>300</v>
      </c>
      <c r="F4418" s="7" t="n">
        <v>65535</v>
      </c>
      <c r="G4418" s="7" t="n">
        <v>65535</v>
      </c>
      <c r="H4418" s="7" t="n">
        <v>0</v>
      </c>
    </row>
    <row r="4419" spans="1:10">
      <c r="A4419" t="s">
        <v>4</v>
      </c>
      <c r="B4419" s="4" t="s">
        <v>5</v>
      </c>
      <c r="C4419" s="4" t="s">
        <v>10</v>
      </c>
      <c r="D4419" s="4" t="s">
        <v>39</v>
      </c>
      <c r="E4419" s="4" t="s">
        <v>14</v>
      </c>
      <c r="F4419" s="4" t="s">
        <v>14</v>
      </c>
      <c r="G4419" s="4" t="s">
        <v>39</v>
      </c>
      <c r="H4419" s="4" t="s">
        <v>14</v>
      </c>
      <c r="I4419" s="4" t="s">
        <v>14</v>
      </c>
    </row>
    <row r="4420" spans="1:10">
      <c r="A4420" t="n">
        <v>37806</v>
      </c>
      <c r="B4420" s="28" t="n">
        <v>24</v>
      </c>
      <c r="C4420" s="7" t="n">
        <v>65533</v>
      </c>
      <c r="D4420" s="7" t="s">
        <v>391</v>
      </c>
      <c r="E4420" s="7" t="n">
        <v>2</v>
      </c>
      <c r="F4420" s="7" t="n">
        <v>3</v>
      </c>
      <c r="G4420" s="7" t="s">
        <v>392</v>
      </c>
      <c r="H4420" s="7" t="n">
        <v>2</v>
      </c>
      <c r="I4420" s="7" t="n">
        <v>0</v>
      </c>
    </row>
    <row r="4421" spans="1:10">
      <c r="A4421" t="s">
        <v>4</v>
      </c>
      <c r="B4421" s="4" t="s">
        <v>5</v>
      </c>
    </row>
    <row r="4422" spans="1:10">
      <c r="A4422" t="n">
        <v>37975</v>
      </c>
      <c r="B4422" s="29" t="n">
        <v>28</v>
      </c>
    </row>
    <row r="4423" spans="1:10">
      <c r="A4423" t="s">
        <v>4</v>
      </c>
      <c r="B4423" s="4" t="s">
        <v>5</v>
      </c>
      <c r="C4423" s="4" t="s">
        <v>14</v>
      </c>
    </row>
    <row r="4424" spans="1:10">
      <c r="A4424" t="n">
        <v>37976</v>
      </c>
      <c r="B4424" s="30" t="n">
        <v>27</v>
      </c>
      <c r="C4424" s="7" t="n">
        <v>0</v>
      </c>
    </row>
    <row r="4425" spans="1:10">
      <c r="A4425" t="s">
        <v>4</v>
      </c>
      <c r="B4425" s="4" t="s">
        <v>5</v>
      </c>
      <c r="C4425" s="4" t="s">
        <v>14</v>
      </c>
    </row>
    <row r="4426" spans="1:10">
      <c r="A4426" t="n">
        <v>37978</v>
      </c>
      <c r="B4426" s="30" t="n">
        <v>27</v>
      </c>
      <c r="C4426" s="7" t="n">
        <v>1</v>
      </c>
    </row>
    <row r="4427" spans="1:10">
      <c r="A4427" t="s">
        <v>4</v>
      </c>
      <c r="B4427" s="4" t="s">
        <v>5</v>
      </c>
      <c r="C4427" s="4" t="s">
        <v>14</v>
      </c>
      <c r="D4427" s="4" t="s">
        <v>14</v>
      </c>
      <c r="E4427" s="4" t="s">
        <v>14</v>
      </c>
      <c r="F4427" s="4" t="s">
        <v>20</v>
      </c>
      <c r="G4427" s="4" t="s">
        <v>20</v>
      </c>
      <c r="H4427" s="4" t="s">
        <v>20</v>
      </c>
      <c r="I4427" s="4" t="s">
        <v>20</v>
      </c>
      <c r="J4427" s="4" t="s">
        <v>20</v>
      </c>
    </row>
    <row r="4428" spans="1:10">
      <c r="A4428" t="n">
        <v>37980</v>
      </c>
      <c r="B4428" s="77" t="n">
        <v>76</v>
      </c>
      <c r="C4428" s="7" t="n">
        <v>1</v>
      </c>
      <c r="D4428" s="7" t="n">
        <v>3</v>
      </c>
      <c r="E4428" s="7" t="n">
        <v>0</v>
      </c>
      <c r="F4428" s="7" t="n">
        <v>1</v>
      </c>
      <c r="G4428" s="7" t="n">
        <v>1</v>
      </c>
      <c r="H4428" s="7" t="n">
        <v>1</v>
      </c>
      <c r="I4428" s="7" t="n">
        <v>1</v>
      </c>
      <c r="J4428" s="7" t="n">
        <v>1000</v>
      </c>
    </row>
    <row r="4429" spans="1:10">
      <c r="A4429" t="s">
        <v>4</v>
      </c>
      <c r="B4429" s="4" t="s">
        <v>5</v>
      </c>
      <c r="C4429" s="4" t="s">
        <v>14</v>
      </c>
      <c r="D4429" s="4" t="s">
        <v>14</v>
      </c>
    </row>
    <row r="4430" spans="1:10">
      <c r="A4430" t="n">
        <v>38004</v>
      </c>
      <c r="B4430" s="84" t="n">
        <v>77</v>
      </c>
      <c r="C4430" s="7" t="n">
        <v>1</v>
      </c>
      <c r="D4430" s="7" t="n">
        <v>3</v>
      </c>
    </row>
    <row r="4431" spans="1:10">
      <c r="A4431" t="s">
        <v>4</v>
      </c>
      <c r="B4431" s="4" t="s">
        <v>5</v>
      </c>
      <c r="C4431" s="4" t="s">
        <v>14</v>
      </c>
      <c r="D4431" s="4" t="s">
        <v>14</v>
      </c>
      <c r="E4431" s="4" t="s">
        <v>14</v>
      </c>
      <c r="F4431" s="4" t="s">
        <v>20</v>
      </c>
      <c r="G4431" s="4" t="s">
        <v>20</v>
      </c>
      <c r="H4431" s="4" t="s">
        <v>20</v>
      </c>
      <c r="I4431" s="4" t="s">
        <v>20</v>
      </c>
      <c r="J4431" s="4" t="s">
        <v>20</v>
      </c>
    </row>
    <row r="4432" spans="1:10">
      <c r="A4432" t="n">
        <v>38007</v>
      </c>
      <c r="B4432" s="77" t="n">
        <v>76</v>
      </c>
      <c r="C4432" s="7" t="n">
        <v>0</v>
      </c>
      <c r="D4432" s="7" t="n">
        <v>3</v>
      </c>
      <c r="E4432" s="7" t="n">
        <v>0</v>
      </c>
      <c r="F4432" s="7" t="n">
        <v>1</v>
      </c>
      <c r="G4432" s="7" t="n">
        <v>1</v>
      </c>
      <c r="H4432" s="7" t="n">
        <v>1</v>
      </c>
      <c r="I4432" s="7" t="n">
        <v>0</v>
      </c>
      <c r="J4432" s="7" t="n">
        <v>0</v>
      </c>
    </row>
    <row r="4433" spans="1:10">
      <c r="A4433" t="s">
        <v>4</v>
      </c>
      <c r="B4433" s="4" t="s">
        <v>5</v>
      </c>
      <c r="C4433" s="4" t="s">
        <v>14</v>
      </c>
      <c r="D4433" s="4" t="s">
        <v>14</v>
      </c>
    </row>
    <row r="4434" spans="1:10">
      <c r="A4434" t="n">
        <v>38031</v>
      </c>
      <c r="B4434" s="84" t="n">
        <v>77</v>
      </c>
      <c r="C4434" s="7" t="n">
        <v>0</v>
      </c>
      <c r="D4434" s="7" t="n">
        <v>3</v>
      </c>
    </row>
    <row r="4435" spans="1:10">
      <c r="A4435" t="s">
        <v>4</v>
      </c>
      <c r="B4435" s="4" t="s">
        <v>5</v>
      </c>
      <c r="C4435" s="4" t="s">
        <v>10</v>
      </c>
    </row>
    <row r="4436" spans="1:10">
      <c r="A4436" t="n">
        <v>38034</v>
      </c>
      <c r="B4436" s="25" t="n">
        <v>16</v>
      </c>
      <c r="C4436" s="7" t="n">
        <v>1000</v>
      </c>
    </row>
    <row r="4437" spans="1:10">
      <c r="A4437" t="s">
        <v>4</v>
      </c>
      <c r="B4437" s="4" t="s">
        <v>5</v>
      </c>
      <c r="C4437" s="4" t="s">
        <v>14</v>
      </c>
      <c r="D4437" s="4" t="s">
        <v>10</v>
      </c>
      <c r="E4437" s="4" t="s">
        <v>10</v>
      </c>
      <c r="F4437" s="4" t="s">
        <v>10</v>
      </c>
      <c r="G4437" s="4" t="s">
        <v>10</v>
      </c>
      <c r="H4437" s="4" t="s">
        <v>14</v>
      </c>
    </row>
    <row r="4438" spans="1:10">
      <c r="A4438" t="n">
        <v>38037</v>
      </c>
      <c r="B4438" s="27" t="n">
        <v>25</v>
      </c>
      <c r="C4438" s="7" t="n">
        <v>5</v>
      </c>
      <c r="D4438" s="7" t="n">
        <v>700</v>
      </c>
      <c r="E4438" s="7" t="n">
        <v>300</v>
      </c>
      <c r="F4438" s="7" t="n">
        <v>65535</v>
      </c>
      <c r="G4438" s="7" t="n">
        <v>65535</v>
      </c>
      <c r="H4438" s="7" t="n">
        <v>0</v>
      </c>
    </row>
    <row r="4439" spans="1:10">
      <c r="A4439" t="s">
        <v>4</v>
      </c>
      <c r="B4439" s="4" t="s">
        <v>5</v>
      </c>
      <c r="C4439" s="4" t="s">
        <v>10</v>
      </c>
      <c r="D4439" s="4" t="s">
        <v>39</v>
      </c>
      <c r="E4439" s="4" t="s">
        <v>14</v>
      </c>
      <c r="F4439" s="4" t="s">
        <v>14</v>
      </c>
    </row>
    <row r="4440" spans="1:10">
      <c r="A4440" t="n">
        <v>38048</v>
      </c>
      <c r="B4440" s="28" t="n">
        <v>24</v>
      </c>
      <c r="C4440" s="7" t="n">
        <v>65533</v>
      </c>
      <c r="D4440" s="7" t="s">
        <v>393</v>
      </c>
      <c r="E4440" s="7" t="n">
        <v>2</v>
      </c>
      <c r="F4440" s="7" t="n">
        <v>0</v>
      </c>
    </row>
    <row r="4441" spans="1:10">
      <c r="A4441" t="s">
        <v>4</v>
      </c>
      <c r="B4441" s="4" t="s">
        <v>5</v>
      </c>
    </row>
    <row r="4442" spans="1:10">
      <c r="A4442" t="n">
        <v>38154</v>
      </c>
      <c r="B4442" s="29" t="n">
        <v>28</v>
      </c>
    </row>
    <row r="4443" spans="1:10">
      <c r="A4443" t="s">
        <v>4</v>
      </c>
      <c r="B4443" s="4" t="s">
        <v>5</v>
      </c>
      <c r="C4443" s="4" t="s">
        <v>14</v>
      </c>
    </row>
    <row r="4444" spans="1:10">
      <c r="A4444" t="n">
        <v>38155</v>
      </c>
      <c r="B4444" s="30" t="n">
        <v>27</v>
      </c>
      <c r="C4444" s="7" t="n">
        <v>0</v>
      </c>
    </row>
    <row r="4445" spans="1:10">
      <c r="A4445" t="s">
        <v>4</v>
      </c>
      <c r="B4445" s="4" t="s">
        <v>5</v>
      </c>
      <c r="C4445" s="4" t="s">
        <v>14</v>
      </c>
    </row>
    <row r="4446" spans="1:10">
      <c r="A4446" t="n">
        <v>38157</v>
      </c>
      <c r="B4446" s="30" t="n">
        <v>27</v>
      </c>
      <c r="C4446" s="7" t="n">
        <v>1</v>
      </c>
    </row>
    <row r="4447" spans="1:10">
      <c r="A4447" t="s">
        <v>4</v>
      </c>
      <c r="B4447" s="4" t="s">
        <v>5</v>
      </c>
      <c r="C4447" s="4" t="s">
        <v>14</v>
      </c>
      <c r="D4447" s="4" t="s">
        <v>14</v>
      </c>
      <c r="E4447" s="4" t="s">
        <v>14</v>
      </c>
      <c r="F4447" s="4" t="s">
        <v>20</v>
      </c>
      <c r="G4447" s="4" t="s">
        <v>20</v>
      </c>
      <c r="H4447" s="4" t="s">
        <v>20</v>
      </c>
      <c r="I4447" s="4" t="s">
        <v>20</v>
      </c>
      <c r="J4447" s="4" t="s">
        <v>20</v>
      </c>
    </row>
    <row r="4448" spans="1:10">
      <c r="A4448" t="n">
        <v>38159</v>
      </c>
      <c r="B4448" s="77" t="n">
        <v>76</v>
      </c>
      <c r="C4448" s="7" t="n">
        <v>2</v>
      </c>
      <c r="D4448" s="7" t="n">
        <v>3</v>
      </c>
      <c r="E4448" s="7" t="n">
        <v>0</v>
      </c>
      <c r="F4448" s="7" t="n">
        <v>1</v>
      </c>
      <c r="G4448" s="7" t="n">
        <v>1</v>
      </c>
      <c r="H4448" s="7" t="n">
        <v>1</v>
      </c>
      <c r="I4448" s="7" t="n">
        <v>1</v>
      </c>
      <c r="J4448" s="7" t="n">
        <v>1000</v>
      </c>
    </row>
    <row r="4449" spans="1:10">
      <c r="A4449" t="s">
        <v>4</v>
      </c>
      <c r="B4449" s="4" t="s">
        <v>5</v>
      </c>
      <c r="C4449" s="4" t="s">
        <v>14</v>
      </c>
      <c r="D4449" s="4" t="s">
        <v>14</v>
      </c>
    </row>
    <row r="4450" spans="1:10">
      <c r="A4450" t="n">
        <v>38183</v>
      </c>
      <c r="B4450" s="84" t="n">
        <v>77</v>
      </c>
      <c r="C4450" s="7" t="n">
        <v>2</v>
      </c>
      <c r="D4450" s="7" t="n">
        <v>3</v>
      </c>
    </row>
    <row r="4451" spans="1:10">
      <c r="A4451" t="s">
        <v>4</v>
      </c>
      <c r="B4451" s="4" t="s">
        <v>5</v>
      </c>
      <c r="C4451" s="4" t="s">
        <v>14</v>
      </c>
      <c r="D4451" s="4" t="s">
        <v>14</v>
      </c>
      <c r="E4451" s="4" t="s">
        <v>14</v>
      </c>
      <c r="F4451" s="4" t="s">
        <v>20</v>
      </c>
      <c r="G4451" s="4" t="s">
        <v>20</v>
      </c>
      <c r="H4451" s="4" t="s">
        <v>20</v>
      </c>
      <c r="I4451" s="4" t="s">
        <v>20</v>
      </c>
      <c r="J4451" s="4" t="s">
        <v>20</v>
      </c>
    </row>
    <row r="4452" spans="1:10">
      <c r="A4452" t="n">
        <v>38186</v>
      </c>
      <c r="B4452" s="77" t="n">
        <v>76</v>
      </c>
      <c r="C4452" s="7" t="n">
        <v>1</v>
      </c>
      <c r="D4452" s="7" t="n">
        <v>3</v>
      </c>
      <c r="E4452" s="7" t="n">
        <v>0</v>
      </c>
      <c r="F4452" s="7" t="n">
        <v>1</v>
      </c>
      <c r="G4452" s="7" t="n">
        <v>1</v>
      </c>
      <c r="H4452" s="7" t="n">
        <v>1</v>
      </c>
      <c r="I4452" s="7" t="n">
        <v>0</v>
      </c>
      <c r="J4452" s="7" t="n">
        <v>0</v>
      </c>
    </row>
    <row r="4453" spans="1:10">
      <c r="A4453" t="s">
        <v>4</v>
      </c>
      <c r="B4453" s="4" t="s">
        <v>5</v>
      </c>
      <c r="C4453" s="4" t="s">
        <v>14</v>
      </c>
      <c r="D4453" s="4" t="s">
        <v>14</v>
      </c>
    </row>
    <row r="4454" spans="1:10">
      <c r="A4454" t="n">
        <v>38210</v>
      </c>
      <c r="B4454" s="84" t="n">
        <v>77</v>
      </c>
      <c r="C4454" s="7" t="n">
        <v>1</v>
      </c>
      <c r="D4454" s="7" t="n">
        <v>3</v>
      </c>
    </row>
    <row r="4455" spans="1:10">
      <c r="A4455" t="s">
        <v>4</v>
      </c>
      <c r="B4455" s="4" t="s">
        <v>5</v>
      </c>
      <c r="C4455" s="4" t="s">
        <v>10</v>
      </c>
    </row>
    <row r="4456" spans="1:10">
      <c r="A4456" t="n">
        <v>38213</v>
      </c>
      <c r="B4456" s="25" t="n">
        <v>16</v>
      </c>
      <c r="C4456" s="7" t="n">
        <v>1000</v>
      </c>
    </row>
    <row r="4457" spans="1:10">
      <c r="A4457" t="s">
        <v>4</v>
      </c>
      <c r="B4457" s="4" t="s">
        <v>5</v>
      </c>
      <c r="C4457" s="4" t="s">
        <v>14</v>
      </c>
      <c r="D4457" s="4" t="s">
        <v>10</v>
      </c>
      <c r="E4457" s="4" t="s">
        <v>10</v>
      </c>
      <c r="F4457" s="4" t="s">
        <v>10</v>
      </c>
      <c r="G4457" s="4" t="s">
        <v>10</v>
      </c>
      <c r="H4457" s="4" t="s">
        <v>14</v>
      </c>
    </row>
    <row r="4458" spans="1:10">
      <c r="A4458" t="n">
        <v>38216</v>
      </c>
      <c r="B4458" s="27" t="n">
        <v>25</v>
      </c>
      <c r="C4458" s="7" t="n">
        <v>5</v>
      </c>
      <c r="D4458" s="7" t="n">
        <v>700</v>
      </c>
      <c r="E4458" s="7" t="n">
        <v>300</v>
      </c>
      <c r="F4458" s="7" t="n">
        <v>65535</v>
      </c>
      <c r="G4458" s="7" t="n">
        <v>65535</v>
      </c>
      <c r="H4458" s="7" t="n">
        <v>0</v>
      </c>
    </row>
    <row r="4459" spans="1:10">
      <c r="A4459" t="s">
        <v>4</v>
      </c>
      <c r="B4459" s="4" t="s">
        <v>5</v>
      </c>
      <c r="C4459" s="4" t="s">
        <v>10</v>
      </c>
      <c r="D4459" s="4" t="s">
        <v>39</v>
      </c>
      <c r="E4459" s="4" t="s">
        <v>14</v>
      </c>
      <c r="F4459" s="4" t="s">
        <v>14</v>
      </c>
      <c r="G4459" s="4" t="s">
        <v>39</v>
      </c>
      <c r="H4459" s="4" t="s">
        <v>14</v>
      </c>
      <c r="I4459" s="4" t="s">
        <v>14</v>
      </c>
      <c r="J4459" s="4" t="s">
        <v>39</v>
      </c>
      <c r="K4459" s="4" t="s">
        <v>14</v>
      </c>
      <c r="L4459" s="4" t="s">
        <v>14</v>
      </c>
    </row>
    <row r="4460" spans="1:10">
      <c r="A4460" t="n">
        <v>38227</v>
      </c>
      <c r="B4460" s="28" t="n">
        <v>24</v>
      </c>
      <c r="C4460" s="7" t="n">
        <v>65533</v>
      </c>
      <c r="D4460" s="7" t="s">
        <v>394</v>
      </c>
      <c r="E4460" s="7" t="n">
        <v>2</v>
      </c>
      <c r="F4460" s="7" t="n">
        <v>3</v>
      </c>
      <c r="G4460" s="7" t="s">
        <v>395</v>
      </c>
      <c r="H4460" s="7" t="n">
        <v>2</v>
      </c>
      <c r="I4460" s="7" t="n">
        <v>3</v>
      </c>
      <c r="J4460" s="7" t="s">
        <v>396</v>
      </c>
      <c r="K4460" s="7" t="n">
        <v>2</v>
      </c>
      <c r="L4460" s="7" t="n">
        <v>0</v>
      </c>
    </row>
    <row r="4461" spans="1:10">
      <c r="A4461" t="s">
        <v>4</v>
      </c>
      <c r="B4461" s="4" t="s">
        <v>5</v>
      </c>
    </row>
    <row r="4462" spans="1:10">
      <c r="A4462" t="n">
        <v>38590</v>
      </c>
      <c r="B4462" s="29" t="n">
        <v>28</v>
      </c>
    </row>
    <row r="4463" spans="1:10">
      <c r="A4463" t="s">
        <v>4</v>
      </c>
      <c r="B4463" s="4" t="s">
        <v>5</v>
      </c>
      <c r="C4463" s="4" t="s">
        <v>14</v>
      </c>
    </row>
    <row r="4464" spans="1:10">
      <c r="A4464" t="n">
        <v>38591</v>
      </c>
      <c r="B4464" s="30" t="n">
        <v>27</v>
      </c>
      <c r="C4464" s="7" t="n">
        <v>0</v>
      </c>
    </row>
    <row r="4465" spans="1:12">
      <c r="A4465" t="s">
        <v>4</v>
      </c>
      <c r="B4465" s="4" t="s">
        <v>5</v>
      </c>
      <c r="C4465" s="4" t="s">
        <v>14</v>
      </c>
    </row>
    <row r="4466" spans="1:12">
      <c r="A4466" t="n">
        <v>38593</v>
      </c>
      <c r="B4466" s="30" t="n">
        <v>27</v>
      </c>
      <c r="C4466" s="7" t="n">
        <v>1</v>
      </c>
    </row>
    <row r="4467" spans="1:12">
      <c r="A4467" t="s">
        <v>4</v>
      </c>
      <c r="B4467" s="4" t="s">
        <v>5</v>
      </c>
      <c r="C4467" s="4" t="s">
        <v>14</v>
      </c>
      <c r="D4467" s="4" t="s">
        <v>10</v>
      </c>
      <c r="E4467" s="4" t="s">
        <v>10</v>
      </c>
      <c r="F4467" s="4" t="s">
        <v>10</v>
      </c>
      <c r="G4467" s="4" t="s">
        <v>10</v>
      </c>
      <c r="H4467" s="4" t="s">
        <v>14</v>
      </c>
    </row>
    <row r="4468" spans="1:12">
      <c r="A4468" t="n">
        <v>38595</v>
      </c>
      <c r="B4468" s="27" t="n">
        <v>25</v>
      </c>
      <c r="C4468" s="7" t="n">
        <v>5</v>
      </c>
      <c r="D4468" s="7" t="n">
        <v>65535</v>
      </c>
      <c r="E4468" s="7" t="n">
        <v>65535</v>
      </c>
      <c r="F4468" s="7" t="n">
        <v>65535</v>
      </c>
      <c r="G4468" s="7" t="n">
        <v>65535</v>
      </c>
      <c r="H4468" s="7" t="n">
        <v>0</v>
      </c>
    </row>
    <row r="4469" spans="1:12">
      <c r="A4469" t="s">
        <v>4</v>
      </c>
      <c r="B4469" s="4" t="s">
        <v>5</v>
      </c>
      <c r="C4469" s="4" t="s">
        <v>14</v>
      </c>
      <c r="D4469" s="4" t="s">
        <v>14</v>
      </c>
      <c r="E4469" s="4" t="s">
        <v>14</v>
      </c>
      <c r="F4469" s="4" t="s">
        <v>20</v>
      </c>
      <c r="G4469" s="4" t="s">
        <v>20</v>
      </c>
      <c r="H4469" s="4" t="s">
        <v>20</v>
      </c>
      <c r="I4469" s="4" t="s">
        <v>20</v>
      </c>
      <c r="J4469" s="4" t="s">
        <v>20</v>
      </c>
    </row>
    <row r="4470" spans="1:12">
      <c r="A4470" t="n">
        <v>38606</v>
      </c>
      <c r="B4470" s="77" t="n">
        <v>76</v>
      </c>
      <c r="C4470" s="7" t="n">
        <v>2</v>
      </c>
      <c r="D4470" s="7" t="n">
        <v>3</v>
      </c>
      <c r="E4470" s="7" t="n">
        <v>0</v>
      </c>
      <c r="F4470" s="7" t="n">
        <v>1</v>
      </c>
      <c r="G4470" s="7" t="n">
        <v>1</v>
      </c>
      <c r="H4470" s="7" t="n">
        <v>1</v>
      </c>
      <c r="I4470" s="7" t="n">
        <v>0</v>
      </c>
      <c r="J4470" s="7" t="n">
        <v>1000</v>
      </c>
    </row>
    <row r="4471" spans="1:12">
      <c r="A4471" t="s">
        <v>4</v>
      </c>
      <c r="B4471" s="4" t="s">
        <v>5</v>
      </c>
      <c r="C4471" s="4" t="s">
        <v>14</v>
      </c>
      <c r="D4471" s="4" t="s">
        <v>14</v>
      </c>
    </row>
    <row r="4472" spans="1:12">
      <c r="A4472" t="n">
        <v>38630</v>
      </c>
      <c r="B4472" s="84" t="n">
        <v>77</v>
      </c>
      <c r="C4472" s="7" t="n">
        <v>2</v>
      </c>
      <c r="D4472" s="7" t="n">
        <v>3</v>
      </c>
    </row>
    <row r="4473" spans="1:12">
      <c r="A4473" t="s">
        <v>4</v>
      </c>
      <c r="B4473" s="4" t="s">
        <v>5</v>
      </c>
      <c r="C4473" s="4" t="s">
        <v>14</v>
      </c>
    </row>
    <row r="4474" spans="1:12">
      <c r="A4474" t="n">
        <v>38633</v>
      </c>
      <c r="B4474" s="85" t="n">
        <v>78</v>
      </c>
      <c r="C4474" s="7" t="n">
        <v>255</v>
      </c>
    </row>
    <row r="4475" spans="1:12">
      <c r="A4475" t="s">
        <v>4</v>
      </c>
      <c r="B4475" s="4" t="s">
        <v>5</v>
      </c>
      <c r="C4475" s="4" t="s">
        <v>14</v>
      </c>
      <c r="D4475" s="4" t="s">
        <v>10</v>
      </c>
      <c r="E4475" s="4" t="s">
        <v>14</v>
      </c>
    </row>
    <row r="4476" spans="1:12">
      <c r="A4476" t="n">
        <v>38635</v>
      </c>
      <c r="B4476" s="18" t="n">
        <v>39</v>
      </c>
      <c r="C4476" s="7" t="n">
        <v>11</v>
      </c>
      <c r="D4476" s="7" t="n">
        <v>65533</v>
      </c>
      <c r="E4476" s="7" t="n">
        <v>203</v>
      </c>
    </row>
    <row r="4477" spans="1:12">
      <c r="A4477" t="s">
        <v>4</v>
      </c>
      <c r="B4477" s="4" t="s">
        <v>5</v>
      </c>
      <c r="C4477" s="4" t="s">
        <v>14</v>
      </c>
      <c r="D4477" s="4" t="s">
        <v>10</v>
      </c>
      <c r="E4477" s="4" t="s">
        <v>14</v>
      </c>
    </row>
    <row r="4478" spans="1:12">
      <c r="A4478" t="n">
        <v>38640</v>
      </c>
      <c r="B4478" s="18" t="n">
        <v>39</v>
      </c>
      <c r="C4478" s="7" t="n">
        <v>11</v>
      </c>
      <c r="D4478" s="7" t="n">
        <v>65533</v>
      </c>
      <c r="E4478" s="7" t="n">
        <v>204</v>
      </c>
    </row>
    <row r="4479" spans="1:12">
      <c r="A4479" t="s">
        <v>4</v>
      </c>
      <c r="B4479" s="4" t="s">
        <v>5</v>
      </c>
      <c r="C4479" s="4" t="s">
        <v>14</v>
      </c>
      <c r="D4479" s="4" t="s">
        <v>10</v>
      </c>
      <c r="E4479" s="4" t="s">
        <v>14</v>
      </c>
    </row>
    <row r="4480" spans="1:12">
      <c r="A4480" t="n">
        <v>38645</v>
      </c>
      <c r="B4480" s="18" t="n">
        <v>39</v>
      </c>
      <c r="C4480" s="7" t="n">
        <v>11</v>
      </c>
      <c r="D4480" s="7" t="n">
        <v>65533</v>
      </c>
      <c r="E4480" s="7" t="n">
        <v>205</v>
      </c>
    </row>
    <row r="4481" spans="1:10">
      <c r="A4481" t="s">
        <v>4</v>
      </c>
      <c r="B4481" s="4" t="s">
        <v>5</v>
      </c>
      <c r="C4481" s="4" t="s">
        <v>14</v>
      </c>
      <c r="D4481" s="4" t="s">
        <v>10</v>
      </c>
      <c r="E4481" s="4" t="s">
        <v>14</v>
      </c>
    </row>
    <row r="4482" spans="1:10">
      <c r="A4482" t="n">
        <v>38650</v>
      </c>
      <c r="B4482" s="18" t="n">
        <v>39</v>
      </c>
      <c r="C4482" s="7" t="n">
        <v>11</v>
      </c>
      <c r="D4482" s="7" t="n">
        <v>65533</v>
      </c>
      <c r="E4482" s="7" t="n">
        <v>206</v>
      </c>
    </row>
    <row r="4483" spans="1:10">
      <c r="A4483" t="s">
        <v>4</v>
      </c>
      <c r="B4483" s="4" t="s">
        <v>5</v>
      </c>
      <c r="C4483" s="4" t="s">
        <v>14</v>
      </c>
      <c r="D4483" s="4" t="s">
        <v>10</v>
      </c>
      <c r="E4483" s="4" t="s">
        <v>14</v>
      </c>
    </row>
    <row r="4484" spans="1:10">
      <c r="A4484" t="n">
        <v>38655</v>
      </c>
      <c r="B4484" s="18" t="n">
        <v>39</v>
      </c>
      <c r="C4484" s="7" t="n">
        <v>11</v>
      </c>
      <c r="D4484" s="7" t="n">
        <v>65533</v>
      </c>
      <c r="E4484" s="7" t="n">
        <v>207</v>
      </c>
    </row>
    <row r="4485" spans="1:10">
      <c r="A4485" t="s">
        <v>4</v>
      </c>
      <c r="B4485" s="4" t="s">
        <v>5</v>
      </c>
      <c r="C4485" s="4" t="s">
        <v>14</v>
      </c>
      <c r="D4485" s="4" t="s">
        <v>10</v>
      </c>
      <c r="E4485" s="4" t="s">
        <v>14</v>
      </c>
    </row>
    <row r="4486" spans="1:10">
      <c r="A4486" t="n">
        <v>38660</v>
      </c>
      <c r="B4486" s="42" t="n">
        <v>36</v>
      </c>
      <c r="C4486" s="7" t="n">
        <v>9</v>
      </c>
      <c r="D4486" s="7" t="n">
        <v>2</v>
      </c>
      <c r="E4486" s="7" t="n">
        <v>0</v>
      </c>
    </row>
    <row r="4487" spans="1:10">
      <c r="A4487" t="s">
        <v>4</v>
      </c>
      <c r="B4487" s="4" t="s">
        <v>5</v>
      </c>
      <c r="C4487" s="4" t="s">
        <v>14</v>
      </c>
      <c r="D4487" s="4" t="s">
        <v>10</v>
      </c>
      <c r="E4487" s="4" t="s">
        <v>14</v>
      </c>
    </row>
    <row r="4488" spans="1:10">
      <c r="A4488" t="n">
        <v>38665</v>
      </c>
      <c r="B4488" s="42" t="n">
        <v>36</v>
      </c>
      <c r="C4488" s="7" t="n">
        <v>9</v>
      </c>
      <c r="D4488" s="7" t="n">
        <v>7049</v>
      </c>
      <c r="E4488" s="7" t="n">
        <v>0</v>
      </c>
    </row>
    <row r="4489" spans="1:10">
      <c r="A4489" t="s">
        <v>4</v>
      </c>
      <c r="B4489" s="4" t="s">
        <v>5</v>
      </c>
      <c r="C4489" s="4" t="s">
        <v>14</v>
      </c>
      <c r="D4489" s="4" t="s">
        <v>10</v>
      </c>
      <c r="E4489" s="4" t="s">
        <v>14</v>
      </c>
    </row>
    <row r="4490" spans="1:10">
      <c r="A4490" t="n">
        <v>38670</v>
      </c>
      <c r="B4490" s="42" t="n">
        <v>36</v>
      </c>
      <c r="C4490" s="7" t="n">
        <v>9</v>
      </c>
      <c r="D4490" s="7" t="n">
        <v>82</v>
      </c>
      <c r="E4490" s="7" t="n">
        <v>0</v>
      </c>
    </row>
    <row r="4491" spans="1:10">
      <c r="A4491" t="s">
        <v>4</v>
      </c>
      <c r="B4491" s="4" t="s">
        <v>5</v>
      </c>
      <c r="C4491" s="4" t="s">
        <v>14</v>
      </c>
      <c r="D4491" s="4" t="s">
        <v>10</v>
      </c>
      <c r="E4491" s="4" t="s">
        <v>6</v>
      </c>
      <c r="F4491" s="4" t="s">
        <v>6</v>
      </c>
    </row>
    <row r="4492" spans="1:10">
      <c r="A4492" t="n">
        <v>38675</v>
      </c>
      <c r="B4492" s="42" t="n">
        <v>36</v>
      </c>
      <c r="C4492" s="7" t="n">
        <v>1</v>
      </c>
      <c r="D4492" s="7" t="n">
        <v>1629</v>
      </c>
      <c r="E4492" s="7" t="s">
        <v>13</v>
      </c>
      <c r="F4492" s="7" t="s">
        <v>308</v>
      </c>
    </row>
    <row r="4493" spans="1:10">
      <c r="A4493" t="s">
        <v>4</v>
      </c>
      <c r="B4493" s="4" t="s">
        <v>5</v>
      </c>
      <c r="C4493" s="4" t="s">
        <v>14</v>
      </c>
      <c r="D4493" s="4" t="s">
        <v>10</v>
      </c>
      <c r="E4493" s="4" t="s">
        <v>6</v>
      </c>
      <c r="F4493" s="4" t="s">
        <v>6</v>
      </c>
    </row>
    <row r="4494" spans="1:10">
      <c r="A4494" t="n">
        <v>38691</v>
      </c>
      <c r="B4494" s="42" t="n">
        <v>36</v>
      </c>
      <c r="C4494" s="7" t="n">
        <v>1</v>
      </c>
      <c r="D4494" s="7" t="n">
        <v>1629</v>
      </c>
      <c r="E4494" s="7" t="s">
        <v>13</v>
      </c>
      <c r="F4494" s="7" t="s">
        <v>309</v>
      </c>
    </row>
    <row r="4495" spans="1:10">
      <c r="A4495" t="s">
        <v>4</v>
      </c>
      <c r="B4495" s="4" t="s">
        <v>5</v>
      </c>
      <c r="C4495" s="4" t="s">
        <v>10</v>
      </c>
      <c r="D4495" s="4" t="s">
        <v>20</v>
      </c>
      <c r="E4495" s="4" t="s">
        <v>20</v>
      </c>
      <c r="F4495" s="4" t="s">
        <v>20</v>
      </c>
      <c r="G4495" s="4" t="s">
        <v>20</v>
      </c>
    </row>
    <row r="4496" spans="1:10">
      <c r="A4496" t="n">
        <v>38705</v>
      </c>
      <c r="B4496" s="40" t="n">
        <v>46</v>
      </c>
      <c r="C4496" s="7" t="n">
        <v>61456</v>
      </c>
      <c r="D4496" s="7" t="n">
        <v>0</v>
      </c>
      <c r="E4496" s="7" t="n">
        <v>0</v>
      </c>
      <c r="F4496" s="7" t="n">
        <v>0</v>
      </c>
      <c r="G4496" s="7" t="n">
        <v>0</v>
      </c>
    </row>
    <row r="4497" spans="1:7">
      <c r="A4497" t="s">
        <v>4</v>
      </c>
      <c r="B4497" s="4" t="s">
        <v>5</v>
      </c>
      <c r="C4497" s="4" t="s">
        <v>14</v>
      </c>
      <c r="D4497" s="4" t="s">
        <v>10</v>
      </c>
    </row>
    <row r="4498" spans="1:7">
      <c r="A4498" t="n">
        <v>38724</v>
      </c>
      <c r="B4498" s="9" t="n">
        <v>162</v>
      </c>
      <c r="C4498" s="7" t="n">
        <v>1</v>
      </c>
      <c r="D4498" s="7" t="n">
        <v>0</v>
      </c>
    </row>
    <row r="4499" spans="1:7">
      <c r="A4499" t="s">
        <v>4</v>
      </c>
      <c r="B4499" s="4" t="s">
        <v>5</v>
      </c>
    </row>
    <row r="4500" spans="1:7">
      <c r="A4500" t="n">
        <v>38728</v>
      </c>
      <c r="B4500" s="5" t="n">
        <v>1</v>
      </c>
    </row>
    <row r="4501" spans="1:7" s="3" customFormat="1" customHeight="0">
      <c r="A4501" s="3" t="s">
        <v>2</v>
      </c>
      <c r="B4501" s="3" t="s">
        <v>397</v>
      </c>
    </row>
    <row r="4502" spans="1:7">
      <c r="A4502" t="s">
        <v>4</v>
      </c>
      <c r="B4502" s="4" t="s">
        <v>5</v>
      </c>
      <c r="C4502" s="4" t="s">
        <v>14</v>
      </c>
      <c r="D4502" s="4" t="s">
        <v>9</v>
      </c>
      <c r="E4502" s="4" t="s">
        <v>14</v>
      </c>
      <c r="F4502" s="4" t="s">
        <v>19</v>
      </c>
    </row>
    <row r="4503" spans="1:7">
      <c r="A4503" t="n">
        <v>38732</v>
      </c>
      <c r="B4503" s="11" t="n">
        <v>5</v>
      </c>
      <c r="C4503" s="7" t="n">
        <v>0</v>
      </c>
      <c r="D4503" s="7" t="n">
        <v>1</v>
      </c>
      <c r="E4503" s="7" t="n">
        <v>1</v>
      </c>
      <c r="F4503" s="12" t="n">
        <f t="normal" ca="1">A4513</f>
        <v>0</v>
      </c>
    </row>
    <row r="4504" spans="1:7">
      <c r="A4504" t="s">
        <v>4</v>
      </c>
      <c r="B4504" s="4" t="s">
        <v>5</v>
      </c>
      <c r="C4504" s="4" t="s">
        <v>14</v>
      </c>
      <c r="D4504" s="4" t="s">
        <v>20</v>
      </c>
      <c r="E4504" s="4" t="s">
        <v>20</v>
      </c>
      <c r="F4504" s="4" t="s">
        <v>20</v>
      </c>
    </row>
    <row r="4505" spans="1:7">
      <c r="A4505" t="n">
        <v>38743</v>
      </c>
      <c r="B4505" s="59" t="n">
        <v>45</v>
      </c>
      <c r="C4505" s="7" t="n">
        <v>9</v>
      </c>
      <c r="D4505" s="7" t="n">
        <v>0.0199999995529652</v>
      </c>
      <c r="E4505" s="7" t="n">
        <v>0.0199999995529652</v>
      </c>
      <c r="F4505" s="7" t="n">
        <v>0.5</v>
      </c>
    </row>
    <row r="4506" spans="1:7">
      <c r="A4506" t="s">
        <v>4</v>
      </c>
      <c r="B4506" s="4" t="s">
        <v>5</v>
      </c>
      <c r="C4506" s="4" t="s">
        <v>14</v>
      </c>
      <c r="D4506" s="4" t="s">
        <v>10</v>
      </c>
      <c r="E4506" s="4" t="s">
        <v>20</v>
      </c>
      <c r="F4506" s="4" t="s">
        <v>10</v>
      </c>
      <c r="G4506" s="4" t="s">
        <v>9</v>
      </c>
      <c r="H4506" s="4" t="s">
        <v>9</v>
      </c>
      <c r="I4506" s="4" t="s">
        <v>10</v>
      </c>
      <c r="J4506" s="4" t="s">
        <v>10</v>
      </c>
      <c r="K4506" s="4" t="s">
        <v>9</v>
      </c>
      <c r="L4506" s="4" t="s">
        <v>9</v>
      </c>
      <c r="M4506" s="4" t="s">
        <v>9</v>
      </c>
      <c r="N4506" s="4" t="s">
        <v>9</v>
      </c>
      <c r="O4506" s="4" t="s">
        <v>6</v>
      </c>
    </row>
    <row r="4507" spans="1:7">
      <c r="A4507" t="n">
        <v>38757</v>
      </c>
      <c r="B4507" s="26" t="n">
        <v>50</v>
      </c>
      <c r="C4507" s="7" t="n">
        <v>0</v>
      </c>
      <c r="D4507" s="7" t="n">
        <v>2092</v>
      </c>
      <c r="E4507" s="7" t="n">
        <v>0.300000011920929</v>
      </c>
      <c r="F4507" s="7" t="n">
        <v>0</v>
      </c>
      <c r="G4507" s="7" t="n">
        <v>0</v>
      </c>
      <c r="H4507" s="7" t="n">
        <v>0</v>
      </c>
      <c r="I4507" s="7" t="n">
        <v>0</v>
      </c>
      <c r="J4507" s="7" t="n">
        <v>65533</v>
      </c>
      <c r="K4507" s="7" t="n">
        <v>0</v>
      </c>
      <c r="L4507" s="7" t="n">
        <v>0</v>
      </c>
      <c r="M4507" s="7" t="n">
        <v>0</v>
      </c>
      <c r="N4507" s="7" t="n">
        <v>0</v>
      </c>
      <c r="O4507" s="7" t="s">
        <v>13</v>
      </c>
    </row>
    <row r="4508" spans="1:7">
      <c r="A4508" t="s">
        <v>4</v>
      </c>
      <c r="B4508" s="4" t="s">
        <v>5</v>
      </c>
      <c r="C4508" s="4" t="s">
        <v>10</v>
      </c>
    </row>
    <row r="4509" spans="1:7">
      <c r="A4509" t="n">
        <v>38796</v>
      </c>
      <c r="B4509" s="25" t="n">
        <v>16</v>
      </c>
      <c r="C4509" s="7" t="n">
        <v>500</v>
      </c>
    </row>
    <row r="4510" spans="1:7">
      <c r="A4510" t="s">
        <v>4</v>
      </c>
      <c r="B4510" s="4" t="s">
        <v>5</v>
      </c>
      <c r="C4510" s="4" t="s">
        <v>19</v>
      </c>
    </row>
    <row r="4511" spans="1:7">
      <c r="A4511" t="n">
        <v>38799</v>
      </c>
      <c r="B4511" s="20" t="n">
        <v>3</v>
      </c>
      <c r="C4511" s="12" t="n">
        <f t="normal" ca="1">A4503</f>
        <v>0</v>
      </c>
    </row>
    <row r="4512" spans="1:7">
      <c r="A4512" t="s">
        <v>4</v>
      </c>
      <c r="B4512" s="4" t="s">
        <v>5</v>
      </c>
    </row>
    <row r="4513" spans="1:15">
      <c r="A4513" t="n">
        <v>38804</v>
      </c>
      <c r="B4513" s="5" t="n">
        <v>1</v>
      </c>
    </row>
    <row r="4514" spans="1:15" s="3" customFormat="1" customHeight="0">
      <c r="A4514" s="3" t="s">
        <v>2</v>
      </c>
      <c r="B4514" s="3" t="s">
        <v>398</v>
      </c>
    </row>
    <row r="4515" spans="1:15">
      <c r="A4515" t="s">
        <v>4</v>
      </c>
      <c r="B4515" s="4" t="s">
        <v>5</v>
      </c>
      <c r="C4515" s="4" t="s">
        <v>14</v>
      </c>
      <c r="D4515" s="4" t="s">
        <v>6</v>
      </c>
    </row>
    <row r="4516" spans="1:15">
      <c r="A4516" t="n">
        <v>38808</v>
      </c>
      <c r="B4516" s="8" t="n">
        <v>2</v>
      </c>
      <c r="C4516" s="7" t="n">
        <v>16</v>
      </c>
      <c r="D4516" s="7" t="s">
        <v>399</v>
      </c>
    </row>
    <row r="4517" spans="1:15">
      <c r="A4517" t="s">
        <v>4</v>
      </c>
      <c r="B4517" s="4" t="s">
        <v>5</v>
      </c>
      <c r="C4517" s="4" t="s">
        <v>14</v>
      </c>
      <c r="D4517" s="4" t="s">
        <v>10</v>
      </c>
      <c r="E4517" s="4" t="s">
        <v>6</v>
      </c>
      <c r="F4517" s="4" t="s">
        <v>6</v>
      </c>
      <c r="G4517" s="4" t="s">
        <v>14</v>
      </c>
    </row>
    <row r="4518" spans="1:15">
      <c r="A4518" t="n">
        <v>38826</v>
      </c>
      <c r="B4518" s="22" t="n">
        <v>32</v>
      </c>
      <c r="C4518" s="7" t="n">
        <v>0</v>
      </c>
      <c r="D4518" s="7" t="n">
        <v>65534</v>
      </c>
      <c r="E4518" s="7" t="s">
        <v>13</v>
      </c>
      <c r="F4518" s="7" t="s">
        <v>212</v>
      </c>
      <c r="G4518" s="7" t="n">
        <v>1</v>
      </c>
    </row>
    <row r="4519" spans="1:15">
      <c r="A4519" t="s">
        <v>4</v>
      </c>
      <c r="B4519" s="4" t="s">
        <v>5</v>
      </c>
    </row>
    <row r="4520" spans="1:15">
      <c r="A4520" t="n">
        <v>38844</v>
      </c>
      <c r="B4520" s="5" t="n">
        <v>1</v>
      </c>
    </row>
    <row r="4521" spans="1:15" s="3" customFormat="1" customHeight="0">
      <c r="A4521" s="3" t="s">
        <v>2</v>
      </c>
      <c r="B4521" s="3" t="s">
        <v>400</v>
      </c>
    </row>
    <row r="4522" spans="1:15">
      <c r="A4522" t="s">
        <v>4</v>
      </c>
      <c r="B4522" s="4" t="s">
        <v>5</v>
      </c>
      <c r="C4522" s="4" t="s">
        <v>14</v>
      </c>
      <c r="D4522" s="4" t="s">
        <v>10</v>
      </c>
      <c r="E4522" s="4" t="s">
        <v>10</v>
      </c>
      <c r="F4522" s="4" t="s">
        <v>10</v>
      </c>
      <c r="G4522" s="4" t="s">
        <v>10</v>
      </c>
      <c r="H4522" s="4" t="s">
        <v>10</v>
      </c>
      <c r="I4522" s="4" t="s">
        <v>6</v>
      </c>
      <c r="J4522" s="4" t="s">
        <v>20</v>
      </c>
      <c r="K4522" s="4" t="s">
        <v>20</v>
      </c>
      <c r="L4522" s="4" t="s">
        <v>20</v>
      </c>
      <c r="M4522" s="4" t="s">
        <v>9</v>
      </c>
      <c r="N4522" s="4" t="s">
        <v>9</v>
      </c>
      <c r="O4522" s="4" t="s">
        <v>20</v>
      </c>
      <c r="P4522" s="4" t="s">
        <v>20</v>
      </c>
      <c r="Q4522" s="4" t="s">
        <v>20</v>
      </c>
      <c r="R4522" s="4" t="s">
        <v>20</v>
      </c>
      <c r="S4522" s="4" t="s">
        <v>14</v>
      </c>
    </row>
    <row r="4523" spans="1:15">
      <c r="A4523" t="n">
        <v>38848</v>
      </c>
      <c r="B4523" s="18" t="n">
        <v>39</v>
      </c>
      <c r="C4523" s="7" t="n">
        <v>12</v>
      </c>
      <c r="D4523" s="7" t="n">
        <v>65533</v>
      </c>
      <c r="E4523" s="7" t="n">
        <v>205</v>
      </c>
      <c r="F4523" s="7" t="n">
        <v>0</v>
      </c>
      <c r="G4523" s="7" t="n">
        <v>65534</v>
      </c>
      <c r="H4523" s="7" t="n">
        <v>12</v>
      </c>
      <c r="I4523" s="7" t="s">
        <v>339</v>
      </c>
      <c r="J4523" s="7" t="n">
        <v>0</v>
      </c>
      <c r="K4523" s="7" t="n">
        <v>0</v>
      </c>
      <c r="L4523" s="7" t="n">
        <v>0</v>
      </c>
      <c r="M4523" s="7" t="n">
        <v>0</v>
      </c>
      <c r="N4523" s="7" t="n">
        <v>0</v>
      </c>
      <c r="O4523" s="7" t="n">
        <v>0</v>
      </c>
      <c r="P4523" s="7" t="n">
        <v>1</v>
      </c>
      <c r="Q4523" s="7" t="n">
        <v>1</v>
      </c>
      <c r="R4523" s="7" t="n">
        <v>1</v>
      </c>
      <c r="S4523" s="7" t="n">
        <v>255</v>
      </c>
    </row>
    <row r="4524" spans="1:15">
      <c r="A4524" t="s">
        <v>4</v>
      </c>
      <c r="B4524" s="4" t="s">
        <v>5</v>
      </c>
      <c r="C4524" s="4" t="s">
        <v>10</v>
      </c>
      <c r="D4524" s="4" t="s">
        <v>14</v>
      </c>
      <c r="E4524" s="4" t="s">
        <v>6</v>
      </c>
      <c r="F4524" s="4" t="s">
        <v>20</v>
      </c>
      <c r="G4524" s="4" t="s">
        <v>20</v>
      </c>
      <c r="H4524" s="4" t="s">
        <v>20</v>
      </c>
    </row>
    <row r="4525" spans="1:15">
      <c r="A4525" t="n">
        <v>38909</v>
      </c>
      <c r="B4525" s="43" t="n">
        <v>48</v>
      </c>
      <c r="C4525" s="7" t="n">
        <v>65534</v>
      </c>
      <c r="D4525" s="7" t="n">
        <v>0</v>
      </c>
      <c r="E4525" s="7" t="s">
        <v>401</v>
      </c>
      <c r="F4525" s="7" t="n">
        <v>-1</v>
      </c>
      <c r="G4525" s="7" t="n">
        <v>0.699999988079071</v>
      </c>
      <c r="H4525" s="7" t="n">
        <v>0</v>
      </c>
    </row>
    <row r="4526" spans="1:15">
      <c r="A4526" t="s">
        <v>4</v>
      </c>
      <c r="B4526" s="4" t="s">
        <v>5</v>
      </c>
      <c r="C4526" s="4" t="s">
        <v>10</v>
      </c>
      <c r="D4526" s="4" t="s">
        <v>20</v>
      </c>
      <c r="E4526" s="4" t="s">
        <v>20</v>
      </c>
      <c r="F4526" s="4" t="s">
        <v>20</v>
      </c>
      <c r="G4526" s="4" t="s">
        <v>20</v>
      </c>
    </row>
    <row r="4527" spans="1:15">
      <c r="A4527" t="n">
        <v>38936</v>
      </c>
      <c r="B4527" s="72" t="n">
        <v>131</v>
      </c>
      <c r="C4527" s="7" t="n">
        <v>65534</v>
      </c>
      <c r="D4527" s="7" t="n">
        <v>0</v>
      </c>
      <c r="E4527" s="7" t="n">
        <v>0</v>
      </c>
      <c r="F4527" s="7" t="n">
        <v>0.5</v>
      </c>
      <c r="G4527" s="7" t="n">
        <v>0.100000001490116</v>
      </c>
    </row>
    <row r="4528" spans="1:15">
      <c r="A4528" t="s">
        <v>4</v>
      </c>
      <c r="B4528" s="4" t="s">
        <v>5</v>
      </c>
      <c r="C4528" s="4" t="s">
        <v>10</v>
      </c>
      <c r="D4528" s="4" t="s">
        <v>10</v>
      </c>
      <c r="E4528" s="4" t="s">
        <v>20</v>
      </c>
      <c r="F4528" s="4" t="s">
        <v>20</v>
      </c>
      <c r="G4528" s="4" t="s">
        <v>20</v>
      </c>
      <c r="H4528" s="4" t="s">
        <v>20</v>
      </c>
      <c r="I4528" s="4" t="s">
        <v>14</v>
      </c>
      <c r="J4528" s="4" t="s">
        <v>10</v>
      </c>
    </row>
    <row r="4529" spans="1:19">
      <c r="A4529" t="n">
        <v>38955</v>
      </c>
      <c r="B4529" s="61" t="n">
        <v>55</v>
      </c>
      <c r="C4529" s="7" t="n">
        <v>65534</v>
      </c>
      <c r="D4529" s="7" t="n">
        <v>65024</v>
      </c>
      <c r="E4529" s="7" t="n">
        <v>0</v>
      </c>
      <c r="F4529" s="7" t="n">
        <v>0</v>
      </c>
      <c r="G4529" s="7" t="n">
        <v>-1</v>
      </c>
      <c r="H4529" s="7" t="n">
        <v>5</v>
      </c>
      <c r="I4529" s="7" t="n">
        <v>0</v>
      </c>
      <c r="J4529" s="7" t="n">
        <v>0</v>
      </c>
    </row>
    <row r="4530" spans="1:19">
      <c r="A4530" t="s">
        <v>4</v>
      </c>
      <c r="B4530" s="4" t="s">
        <v>5</v>
      </c>
      <c r="C4530" s="4" t="s">
        <v>10</v>
      </c>
      <c r="D4530" s="4" t="s">
        <v>14</v>
      </c>
    </row>
    <row r="4531" spans="1:19">
      <c r="A4531" t="n">
        <v>38979</v>
      </c>
      <c r="B4531" s="63" t="n">
        <v>56</v>
      </c>
      <c r="C4531" s="7" t="n">
        <v>65534</v>
      </c>
      <c r="D4531" s="7" t="n">
        <v>0</v>
      </c>
    </row>
    <row r="4532" spans="1:19">
      <c r="A4532" t="s">
        <v>4</v>
      </c>
      <c r="B4532" s="4" t="s">
        <v>5</v>
      </c>
      <c r="C4532" s="4" t="s">
        <v>10</v>
      </c>
    </row>
    <row r="4533" spans="1:19">
      <c r="A4533" t="n">
        <v>38983</v>
      </c>
      <c r="B4533" s="25" t="n">
        <v>16</v>
      </c>
      <c r="C4533" s="7" t="n">
        <v>2500</v>
      </c>
    </row>
    <row r="4534" spans="1:19">
      <c r="A4534" t="s">
        <v>4</v>
      </c>
      <c r="B4534" s="4" t="s">
        <v>5</v>
      </c>
      <c r="C4534" s="4" t="s">
        <v>14</v>
      </c>
      <c r="D4534" s="4" t="s">
        <v>20</v>
      </c>
      <c r="E4534" s="4" t="s">
        <v>20</v>
      </c>
      <c r="F4534" s="4" t="s">
        <v>20</v>
      </c>
    </row>
    <row r="4535" spans="1:19">
      <c r="A4535" t="n">
        <v>38986</v>
      </c>
      <c r="B4535" s="59" t="n">
        <v>45</v>
      </c>
      <c r="C4535" s="7" t="n">
        <v>9</v>
      </c>
      <c r="D4535" s="7" t="n">
        <v>0.0799999982118607</v>
      </c>
      <c r="E4535" s="7" t="n">
        <v>0.0799999982118607</v>
      </c>
      <c r="F4535" s="7" t="n">
        <v>1.5</v>
      </c>
    </row>
    <row r="4536" spans="1:19">
      <c r="A4536" t="s">
        <v>4</v>
      </c>
      <c r="B4536" s="4" t="s">
        <v>5</v>
      </c>
      <c r="C4536" s="4" t="s">
        <v>14</v>
      </c>
      <c r="D4536" s="4" t="s">
        <v>10</v>
      </c>
      <c r="E4536" s="4" t="s">
        <v>10</v>
      </c>
      <c r="F4536" s="4" t="s">
        <v>10</v>
      </c>
      <c r="G4536" s="4" t="s">
        <v>10</v>
      </c>
      <c r="H4536" s="4" t="s">
        <v>10</v>
      </c>
      <c r="I4536" s="4" t="s">
        <v>6</v>
      </c>
      <c r="J4536" s="4" t="s">
        <v>20</v>
      </c>
      <c r="K4536" s="4" t="s">
        <v>20</v>
      </c>
      <c r="L4536" s="4" t="s">
        <v>20</v>
      </c>
      <c r="M4536" s="4" t="s">
        <v>9</v>
      </c>
      <c r="N4536" s="4" t="s">
        <v>9</v>
      </c>
      <c r="O4536" s="4" t="s">
        <v>20</v>
      </c>
      <c r="P4536" s="4" t="s">
        <v>20</v>
      </c>
      <c r="Q4536" s="4" t="s">
        <v>20</v>
      </c>
      <c r="R4536" s="4" t="s">
        <v>20</v>
      </c>
      <c r="S4536" s="4" t="s">
        <v>14</v>
      </c>
    </row>
    <row r="4537" spans="1:19">
      <c r="A4537" t="n">
        <v>39000</v>
      </c>
      <c r="B4537" s="18" t="n">
        <v>39</v>
      </c>
      <c r="C4537" s="7" t="n">
        <v>12</v>
      </c>
      <c r="D4537" s="7" t="n">
        <v>65533</v>
      </c>
      <c r="E4537" s="7" t="n">
        <v>207</v>
      </c>
      <c r="F4537" s="7" t="n">
        <v>0</v>
      </c>
      <c r="G4537" s="7" t="n">
        <v>65534</v>
      </c>
      <c r="H4537" s="7" t="n">
        <v>268</v>
      </c>
      <c r="I4537" s="7" t="s">
        <v>339</v>
      </c>
      <c r="J4537" s="7" t="n">
        <v>0</v>
      </c>
      <c r="K4537" s="7" t="n">
        <v>0</v>
      </c>
      <c r="L4537" s="7" t="n">
        <v>0</v>
      </c>
      <c r="M4537" s="7" t="n">
        <v>0</v>
      </c>
      <c r="N4537" s="7" t="n">
        <v>0</v>
      </c>
      <c r="O4537" s="7" t="n">
        <v>0</v>
      </c>
      <c r="P4537" s="7" t="n">
        <v>0.5</v>
      </c>
      <c r="Q4537" s="7" t="n">
        <v>0.5</v>
      </c>
      <c r="R4537" s="7" t="n">
        <v>0.5</v>
      </c>
      <c r="S4537" s="7" t="n">
        <v>255</v>
      </c>
    </row>
    <row r="4538" spans="1:19">
      <c r="A4538" t="s">
        <v>4</v>
      </c>
      <c r="B4538" s="4" t="s">
        <v>5</v>
      </c>
      <c r="C4538" s="4" t="s">
        <v>10</v>
      </c>
    </row>
    <row r="4539" spans="1:19">
      <c r="A4539" t="n">
        <v>39061</v>
      </c>
      <c r="B4539" s="25" t="n">
        <v>16</v>
      </c>
      <c r="C4539" s="7" t="n">
        <v>1000</v>
      </c>
    </row>
    <row r="4540" spans="1:19">
      <c r="A4540" t="s">
        <v>4</v>
      </c>
      <c r="B4540" s="4" t="s">
        <v>5</v>
      </c>
      <c r="C4540" s="4" t="s">
        <v>10</v>
      </c>
      <c r="D4540" s="4" t="s">
        <v>9</v>
      </c>
      <c r="E4540" s="4" t="s">
        <v>9</v>
      </c>
      <c r="F4540" s="4" t="s">
        <v>9</v>
      </c>
      <c r="G4540" s="4" t="s">
        <v>9</v>
      </c>
      <c r="H4540" s="4" t="s">
        <v>10</v>
      </c>
      <c r="I4540" s="4" t="s">
        <v>14</v>
      </c>
    </row>
    <row r="4541" spans="1:19">
      <c r="A4541" t="n">
        <v>39064</v>
      </c>
      <c r="B4541" s="71" t="n">
        <v>66</v>
      </c>
      <c r="C4541" s="7" t="n">
        <v>65534</v>
      </c>
      <c r="D4541" s="7" t="n">
        <v>1</v>
      </c>
      <c r="E4541" s="7" t="n">
        <v>1</v>
      </c>
      <c r="F4541" s="7" t="n">
        <v>1</v>
      </c>
      <c r="G4541" s="7" t="n">
        <v>0</v>
      </c>
      <c r="H4541" s="7" t="n">
        <v>300</v>
      </c>
      <c r="I4541" s="7" t="n">
        <v>3</v>
      </c>
    </row>
    <row r="4542" spans="1:19">
      <c r="A4542" t="s">
        <v>4</v>
      </c>
      <c r="B4542" s="4" t="s">
        <v>5</v>
      </c>
      <c r="C4542" s="4" t="s">
        <v>10</v>
      </c>
    </row>
    <row r="4543" spans="1:19">
      <c r="A4543" t="n">
        <v>39086</v>
      </c>
      <c r="B4543" s="25" t="n">
        <v>16</v>
      </c>
      <c r="C4543" s="7" t="n">
        <v>1500</v>
      </c>
    </row>
    <row r="4544" spans="1:19">
      <c r="A4544" t="s">
        <v>4</v>
      </c>
      <c r="B4544" s="4" t="s">
        <v>5</v>
      </c>
    </row>
    <row r="4545" spans="1:19">
      <c r="A4545" t="n">
        <v>39089</v>
      </c>
      <c r="B4545" s="5" t="n">
        <v>1</v>
      </c>
    </row>
    <row r="4546" spans="1:19" s="3" customFormat="1" customHeight="0">
      <c r="A4546" s="3" t="s">
        <v>2</v>
      </c>
      <c r="B4546" s="3" t="s">
        <v>402</v>
      </c>
    </row>
    <row r="4547" spans="1:19">
      <c r="A4547" t="s">
        <v>4</v>
      </c>
      <c r="B4547" s="4" t="s">
        <v>5</v>
      </c>
      <c r="C4547" s="4" t="s">
        <v>10</v>
      </c>
    </row>
    <row r="4548" spans="1:19">
      <c r="A4548" t="n">
        <v>39092</v>
      </c>
      <c r="B4548" s="25" t="n">
        <v>16</v>
      </c>
      <c r="C4548" s="7" t="n">
        <v>300</v>
      </c>
    </row>
    <row r="4549" spans="1:19">
      <c r="A4549" t="s">
        <v>4</v>
      </c>
      <c r="B4549" s="4" t="s">
        <v>5</v>
      </c>
      <c r="C4549" s="4" t="s">
        <v>14</v>
      </c>
      <c r="D4549" s="4" t="s">
        <v>10</v>
      </c>
      <c r="E4549" s="4" t="s">
        <v>10</v>
      </c>
      <c r="F4549" s="4" t="s">
        <v>10</v>
      </c>
      <c r="G4549" s="4" t="s">
        <v>10</v>
      </c>
      <c r="H4549" s="4" t="s">
        <v>10</v>
      </c>
      <c r="I4549" s="4" t="s">
        <v>6</v>
      </c>
      <c r="J4549" s="4" t="s">
        <v>20</v>
      </c>
      <c r="K4549" s="4" t="s">
        <v>20</v>
      </c>
      <c r="L4549" s="4" t="s">
        <v>20</v>
      </c>
      <c r="M4549" s="4" t="s">
        <v>9</v>
      </c>
      <c r="N4549" s="4" t="s">
        <v>9</v>
      </c>
      <c r="O4549" s="4" t="s">
        <v>20</v>
      </c>
      <c r="P4549" s="4" t="s">
        <v>20</v>
      </c>
      <c r="Q4549" s="4" t="s">
        <v>20</v>
      </c>
      <c r="R4549" s="4" t="s">
        <v>20</v>
      </c>
      <c r="S4549" s="4" t="s">
        <v>14</v>
      </c>
    </row>
    <row r="4550" spans="1:19">
      <c r="A4550" t="n">
        <v>39095</v>
      </c>
      <c r="B4550" s="18" t="n">
        <v>39</v>
      </c>
      <c r="C4550" s="7" t="n">
        <v>12</v>
      </c>
      <c r="D4550" s="7" t="n">
        <v>65533</v>
      </c>
      <c r="E4550" s="7" t="n">
        <v>205</v>
      </c>
      <c r="F4550" s="7" t="n">
        <v>0</v>
      </c>
      <c r="G4550" s="7" t="n">
        <v>65534</v>
      </c>
      <c r="H4550" s="7" t="n">
        <v>12</v>
      </c>
      <c r="I4550" s="7" t="s">
        <v>339</v>
      </c>
      <c r="J4550" s="7" t="n">
        <v>0</v>
      </c>
      <c r="K4550" s="7" t="n">
        <v>0</v>
      </c>
      <c r="L4550" s="7" t="n">
        <v>0</v>
      </c>
      <c r="M4550" s="7" t="n">
        <v>0</v>
      </c>
      <c r="N4550" s="7" t="n">
        <v>0</v>
      </c>
      <c r="O4550" s="7" t="n">
        <v>0</v>
      </c>
      <c r="P4550" s="7" t="n">
        <v>1</v>
      </c>
      <c r="Q4550" s="7" t="n">
        <v>1</v>
      </c>
      <c r="R4550" s="7" t="n">
        <v>1</v>
      </c>
      <c r="S4550" s="7" t="n">
        <v>255</v>
      </c>
    </row>
    <row r="4551" spans="1:19">
      <c r="A4551" t="s">
        <v>4</v>
      </c>
      <c r="B4551" s="4" t="s">
        <v>5</v>
      </c>
      <c r="C4551" s="4" t="s">
        <v>10</v>
      </c>
      <c r="D4551" s="4" t="s">
        <v>14</v>
      </c>
      <c r="E4551" s="4" t="s">
        <v>6</v>
      </c>
      <c r="F4551" s="4" t="s">
        <v>20</v>
      </c>
      <c r="G4551" s="4" t="s">
        <v>20</v>
      </c>
      <c r="H4551" s="4" t="s">
        <v>20</v>
      </c>
    </row>
    <row r="4552" spans="1:19">
      <c r="A4552" t="n">
        <v>39156</v>
      </c>
      <c r="B4552" s="43" t="n">
        <v>48</v>
      </c>
      <c r="C4552" s="7" t="n">
        <v>65534</v>
      </c>
      <c r="D4552" s="7" t="n">
        <v>0</v>
      </c>
      <c r="E4552" s="7" t="s">
        <v>401</v>
      </c>
      <c r="F4552" s="7" t="n">
        <v>-1</v>
      </c>
      <c r="G4552" s="7" t="n">
        <v>0.699999988079071</v>
      </c>
      <c r="H4552" s="7" t="n">
        <v>0</v>
      </c>
    </row>
    <row r="4553" spans="1:19">
      <c r="A4553" t="s">
        <v>4</v>
      </c>
      <c r="B4553" s="4" t="s">
        <v>5</v>
      </c>
      <c r="C4553" s="4" t="s">
        <v>10</v>
      </c>
      <c r="D4553" s="4" t="s">
        <v>20</v>
      </c>
      <c r="E4553" s="4" t="s">
        <v>20</v>
      </c>
      <c r="F4553" s="4" t="s">
        <v>20</v>
      </c>
      <c r="G4553" s="4" t="s">
        <v>20</v>
      </c>
    </row>
    <row r="4554" spans="1:19">
      <c r="A4554" t="n">
        <v>39183</v>
      </c>
      <c r="B4554" s="72" t="n">
        <v>131</v>
      </c>
      <c r="C4554" s="7" t="n">
        <v>65534</v>
      </c>
      <c r="D4554" s="7" t="n">
        <v>0</v>
      </c>
      <c r="E4554" s="7" t="n">
        <v>0</v>
      </c>
      <c r="F4554" s="7" t="n">
        <v>0.5</v>
      </c>
      <c r="G4554" s="7" t="n">
        <v>0.100000001490116</v>
      </c>
    </row>
    <row r="4555" spans="1:19">
      <c r="A4555" t="s">
        <v>4</v>
      </c>
      <c r="B4555" s="4" t="s">
        <v>5</v>
      </c>
      <c r="C4555" s="4" t="s">
        <v>10</v>
      </c>
      <c r="D4555" s="4" t="s">
        <v>10</v>
      </c>
      <c r="E4555" s="4" t="s">
        <v>20</v>
      </c>
      <c r="F4555" s="4" t="s">
        <v>20</v>
      </c>
      <c r="G4555" s="4" t="s">
        <v>20</v>
      </c>
      <c r="H4555" s="4" t="s">
        <v>20</v>
      </c>
      <c r="I4555" s="4" t="s">
        <v>20</v>
      </c>
      <c r="J4555" s="4" t="s">
        <v>14</v>
      </c>
      <c r="K4555" s="4" t="s">
        <v>10</v>
      </c>
    </row>
    <row r="4556" spans="1:19">
      <c r="A4556" t="n">
        <v>39202</v>
      </c>
      <c r="B4556" s="61" t="n">
        <v>55</v>
      </c>
      <c r="C4556" s="7" t="n">
        <v>65534</v>
      </c>
      <c r="D4556" s="7" t="n">
        <v>65026</v>
      </c>
      <c r="E4556" s="7" t="n">
        <v>-11.1899995803833</v>
      </c>
      <c r="F4556" s="7" t="n">
        <v>1</v>
      </c>
      <c r="G4556" s="7" t="n">
        <v>-30.8899993896484</v>
      </c>
      <c r="H4556" s="7" t="n">
        <v>0.300000011920929</v>
      </c>
      <c r="I4556" s="7" t="n">
        <v>10</v>
      </c>
      <c r="J4556" s="7" t="n">
        <v>0</v>
      </c>
      <c r="K4556" s="7" t="n">
        <v>1</v>
      </c>
    </row>
    <row r="4557" spans="1:19">
      <c r="A4557" t="s">
        <v>4</v>
      </c>
      <c r="B4557" s="4" t="s">
        <v>5</v>
      </c>
      <c r="C4557" s="4" t="s">
        <v>10</v>
      </c>
      <c r="D4557" s="4" t="s">
        <v>20</v>
      </c>
      <c r="E4557" s="4" t="s">
        <v>20</v>
      </c>
      <c r="F4557" s="4" t="s">
        <v>14</v>
      </c>
    </row>
    <row r="4558" spans="1:19">
      <c r="A4558" t="n">
        <v>39230</v>
      </c>
      <c r="B4558" s="86" t="n">
        <v>52</v>
      </c>
      <c r="C4558" s="7" t="n">
        <v>65534</v>
      </c>
      <c r="D4558" s="7" t="n">
        <v>-5.69999980926514</v>
      </c>
      <c r="E4558" s="7" t="n">
        <v>10</v>
      </c>
      <c r="F4558" s="7" t="n">
        <v>1</v>
      </c>
    </row>
    <row r="4559" spans="1:19">
      <c r="A4559" t="s">
        <v>4</v>
      </c>
      <c r="B4559" s="4" t="s">
        <v>5</v>
      </c>
      <c r="C4559" s="4" t="s">
        <v>10</v>
      </c>
      <c r="D4559" s="4" t="s">
        <v>14</v>
      </c>
    </row>
    <row r="4560" spans="1:19">
      <c r="A4560" t="n">
        <v>39242</v>
      </c>
      <c r="B4560" s="63" t="n">
        <v>56</v>
      </c>
      <c r="C4560" s="7" t="n">
        <v>65534</v>
      </c>
      <c r="D4560" s="7" t="n">
        <v>0</v>
      </c>
    </row>
    <row r="4561" spans="1:19">
      <c r="A4561" t="s">
        <v>4</v>
      </c>
      <c r="B4561" s="4" t="s">
        <v>5</v>
      </c>
      <c r="C4561" s="4" t="s">
        <v>10</v>
      </c>
    </row>
    <row r="4562" spans="1:19">
      <c r="A4562" t="n">
        <v>39246</v>
      </c>
      <c r="B4562" s="25" t="n">
        <v>16</v>
      </c>
      <c r="C4562" s="7" t="n">
        <v>3500</v>
      </c>
    </row>
    <row r="4563" spans="1:19">
      <c r="A4563" t="s">
        <v>4</v>
      </c>
      <c r="B4563" s="4" t="s">
        <v>5</v>
      </c>
      <c r="C4563" s="4" t="s">
        <v>14</v>
      </c>
      <c r="D4563" s="4" t="s">
        <v>20</v>
      </c>
      <c r="E4563" s="4" t="s">
        <v>20</v>
      </c>
      <c r="F4563" s="4" t="s">
        <v>20</v>
      </c>
    </row>
    <row r="4564" spans="1:19">
      <c r="A4564" t="n">
        <v>39249</v>
      </c>
      <c r="B4564" s="59" t="n">
        <v>45</v>
      </c>
      <c r="C4564" s="7" t="n">
        <v>9</v>
      </c>
      <c r="D4564" s="7" t="n">
        <v>0.0799999982118607</v>
      </c>
      <c r="E4564" s="7" t="n">
        <v>0.0799999982118607</v>
      </c>
      <c r="F4564" s="7" t="n">
        <v>1.5</v>
      </c>
    </row>
    <row r="4565" spans="1:19">
      <c r="A4565" t="s">
        <v>4</v>
      </c>
      <c r="B4565" s="4" t="s">
        <v>5</v>
      </c>
      <c r="C4565" s="4" t="s">
        <v>14</v>
      </c>
      <c r="D4565" s="4" t="s">
        <v>10</v>
      </c>
      <c r="E4565" s="4" t="s">
        <v>10</v>
      </c>
      <c r="F4565" s="4" t="s">
        <v>10</v>
      </c>
      <c r="G4565" s="4" t="s">
        <v>10</v>
      </c>
      <c r="H4565" s="4" t="s">
        <v>10</v>
      </c>
      <c r="I4565" s="4" t="s">
        <v>6</v>
      </c>
      <c r="J4565" s="4" t="s">
        <v>20</v>
      </c>
      <c r="K4565" s="4" t="s">
        <v>20</v>
      </c>
      <c r="L4565" s="4" t="s">
        <v>20</v>
      </c>
      <c r="M4565" s="4" t="s">
        <v>9</v>
      </c>
      <c r="N4565" s="4" t="s">
        <v>9</v>
      </c>
      <c r="O4565" s="4" t="s">
        <v>20</v>
      </c>
      <c r="P4565" s="4" t="s">
        <v>20</v>
      </c>
      <c r="Q4565" s="4" t="s">
        <v>20</v>
      </c>
      <c r="R4565" s="4" t="s">
        <v>20</v>
      </c>
      <c r="S4565" s="4" t="s">
        <v>14</v>
      </c>
    </row>
    <row r="4566" spans="1:19">
      <c r="A4566" t="n">
        <v>39263</v>
      </c>
      <c r="B4566" s="18" t="n">
        <v>39</v>
      </c>
      <c r="C4566" s="7" t="n">
        <v>12</v>
      </c>
      <c r="D4566" s="7" t="n">
        <v>65533</v>
      </c>
      <c r="E4566" s="7" t="n">
        <v>207</v>
      </c>
      <c r="F4566" s="7" t="n">
        <v>0</v>
      </c>
      <c r="G4566" s="7" t="n">
        <v>65534</v>
      </c>
      <c r="H4566" s="7" t="n">
        <v>268</v>
      </c>
      <c r="I4566" s="7" t="s">
        <v>339</v>
      </c>
      <c r="J4566" s="7" t="n">
        <v>0</v>
      </c>
      <c r="K4566" s="7" t="n">
        <v>0</v>
      </c>
      <c r="L4566" s="7" t="n">
        <v>0</v>
      </c>
      <c r="M4566" s="7" t="n">
        <v>0</v>
      </c>
      <c r="N4566" s="7" t="n">
        <v>0</v>
      </c>
      <c r="O4566" s="7" t="n">
        <v>0</v>
      </c>
      <c r="P4566" s="7" t="n">
        <v>0.5</v>
      </c>
      <c r="Q4566" s="7" t="n">
        <v>0.5</v>
      </c>
      <c r="R4566" s="7" t="n">
        <v>0.5</v>
      </c>
      <c r="S4566" s="7" t="n">
        <v>255</v>
      </c>
    </row>
    <row r="4567" spans="1:19">
      <c r="A4567" t="s">
        <v>4</v>
      </c>
      <c r="B4567" s="4" t="s">
        <v>5</v>
      </c>
      <c r="C4567" s="4" t="s">
        <v>10</v>
      </c>
    </row>
    <row r="4568" spans="1:19">
      <c r="A4568" t="n">
        <v>39324</v>
      </c>
      <c r="B4568" s="25" t="n">
        <v>16</v>
      </c>
      <c r="C4568" s="7" t="n">
        <v>1000</v>
      </c>
    </row>
    <row r="4569" spans="1:19">
      <c r="A4569" t="s">
        <v>4</v>
      </c>
      <c r="B4569" s="4" t="s">
        <v>5</v>
      </c>
      <c r="C4569" s="4" t="s">
        <v>10</v>
      </c>
      <c r="D4569" s="4" t="s">
        <v>9</v>
      </c>
      <c r="E4569" s="4" t="s">
        <v>9</v>
      </c>
      <c r="F4569" s="4" t="s">
        <v>9</v>
      </c>
      <c r="G4569" s="4" t="s">
        <v>9</v>
      </c>
      <c r="H4569" s="4" t="s">
        <v>10</v>
      </c>
      <c r="I4569" s="4" t="s">
        <v>14</v>
      </c>
    </row>
    <row r="4570" spans="1:19">
      <c r="A4570" t="n">
        <v>39327</v>
      </c>
      <c r="B4570" s="71" t="n">
        <v>66</v>
      </c>
      <c r="C4570" s="7" t="n">
        <v>65534</v>
      </c>
      <c r="D4570" s="7" t="n">
        <v>1</v>
      </c>
      <c r="E4570" s="7" t="n">
        <v>1</v>
      </c>
      <c r="F4570" s="7" t="n">
        <v>1</v>
      </c>
      <c r="G4570" s="7" t="n">
        <v>0</v>
      </c>
      <c r="H4570" s="7" t="n">
        <v>300</v>
      </c>
      <c r="I4570" s="7" t="n">
        <v>3</v>
      </c>
    </row>
    <row r="4571" spans="1:19">
      <c r="A4571" t="s">
        <v>4</v>
      </c>
      <c r="B4571" s="4" t="s">
        <v>5</v>
      </c>
      <c r="C4571" s="4" t="s">
        <v>10</v>
      </c>
    </row>
    <row r="4572" spans="1:19">
      <c r="A4572" t="n">
        <v>39349</v>
      </c>
      <c r="B4572" s="25" t="n">
        <v>16</v>
      </c>
      <c r="C4572" s="7" t="n">
        <v>1500</v>
      </c>
    </row>
    <row r="4573" spans="1:19">
      <c r="A4573" t="s">
        <v>4</v>
      </c>
      <c r="B4573" s="4" t="s">
        <v>5</v>
      </c>
    </row>
    <row r="4574" spans="1:19">
      <c r="A4574" t="n">
        <v>39352</v>
      </c>
      <c r="B4574" s="5" t="n">
        <v>1</v>
      </c>
    </row>
    <row r="4575" spans="1:19" s="3" customFormat="1" customHeight="0">
      <c r="A4575" s="3" t="s">
        <v>2</v>
      </c>
      <c r="B4575" s="3" t="s">
        <v>403</v>
      </c>
    </row>
    <row r="4576" spans="1:19">
      <c r="A4576" t="s">
        <v>4</v>
      </c>
      <c r="B4576" s="4" t="s">
        <v>5</v>
      </c>
      <c r="C4576" s="4" t="s">
        <v>10</v>
      </c>
      <c r="D4576" s="4" t="s">
        <v>14</v>
      </c>
      <c r="E4576" s="4" t="s">
        <v>14</v>
      </c>
      <c r="F4576" s="4" t="s">
        <v>6</v>
      </c>
    </row>
    <row r="4577" spans="1:19">
      <c r="A4577" t="n">
        <v>39356</v>
      </c>
      <c r="B4577" s="45" t="n">
        <v>20</v>
      </c>
      <c r="C4577" s="7" t="n">
        <v>7008</v>
      </c>
      <c r="D4577" s="7" t="n">
        <v>3</v>
      </c>
      <c r="E4577" s="7" t="n">
        <v>10</v>
      </c>
      <c r="F4577" s="7" t="s">
        <v>66</v>
      </c>
    </row>
    <row r="4578" spans="1:19">
      <c r="A4578" t="s">
        <v>4</v>
      </c>
      <c r="B4578" s="4" t="s">
        <v>5</v>
      </c>
      <c r="C4578" s="4" t="s">
        <v>10</v>
      </c>
    </row>
    <row r="4579" spans="1:19">
      <c r="A4579" t="n">
        <v>39377</v>
      </c>
      <c r="B4579" s="25" t="n">
        <v>16</v>
      </c>
      <c r="C4579" s="7" t="n">
        <v>0</v>
      </c>
    </row>
    <row r="4580" spans="1:19">
      <c r="A4580" t="s">
        <v>4</v>
      </c>
      <c r="B4580" s="4" t="s">
        <v>5</v>
      </c>
      <c r="C4580" s="4" t="s">
        <v>14</v>
      </c>
      <c r="D4580" s="4" t="s">
        <v>10</v>
      </c>
    </row>
    <row r="4581" spans="1:19">
      <c r="A4581" t="n">
        <v>39380</v>
      </c>
      <c r="B4581" s="24" t="n">
        <v>22</v>
      </c>
      <c r="C4581" s="7" t="n">
        <v>11</v>
      </c>
      <c r="D4581" s="7" t="n">
        <v>0</v>
      </c>
    </row>
    <row r="4582" spans="1:19">
      <c r="A4582" t="s">
        <v>4</v>
      </c>
      <c r="B4582" s="4" t="s">
        <v>5</v>
      </c>
      <c r="C4582" s="4" t="s">
        <v>14</v>
      </c>
      <c r="D4582" s="4" t="s">
        <v>10</v>
      </c>
    </row>
    <row r="4583" spans="1:19">
      <c r="A4583" t="n">
        <v>39384</v>
      </c>
      <c r="B4583" s="36" t="n">
        <v>58</v>
      </c>
      <c r="C4583" s="7" t="n">
        <v>5</v>
      </c>
      <c r="D4583" s="7" t="n">
        <v>300</v>
      </c>
    </row>
    <row r="4584" spans="1:19">
      <c r="A4584" t="s">
        <v>4</v>
      </c>
      <c r="B4584" s="4" t="s">
        <v>5</v>
      </c>
      <c r="C4584" s="4" t="s">
        <v>20</v>
      </c>
      <c r="D4584" s="4" t="s">
        <v>10</v>
      </c>
    </row>
    <row r="4585" spans="1:19">
      <c r="A4585" t="n">
        <v>39388</v>
      </c>
      <c r="B4585" s="49" t="n">
        <v>103</v>
      </c>
      <c r="C4585" s="7" t="n">
        <v>0</v>
      </c>
      <c r="D4585" s="7" t="n">
        <v>300</v>
      </c>
    </row>
    <row r="4586" spans="1:19">
      <c r="A4586" t="s">
        <v>4</v>
      </c>
      <c r="B4586" s="4" t="s">
        <v>5</v>
      </c>
      <c r="C4586" s="4" t="s">
        <v>14</v>
      </c>
    </row>
    <row r="4587" spans="1:19">
      <c r="A4587" t="n">
        <v>39395</v>
      </c>
      <c r="B4587" s="50" t="n">
        <v>64</v>
      </c>
      <c r="C4587" s="7" t="n">
        <v>7</v>
      </c>
    </row>
    <row r="4588" spans="1:19">
      <c r="A4588" t="s">
        <v>4</v>
      </c>
      <c r="B4588" s="4" t="s">
        <v>5</v>
      </c>
      <c r="C4588" s="4" t="s">
        <v>14</v>
      </c>
      <c r="D4588" s="4" t="s">
        <v>20</v>
      </c>
      <c r="E4588" s="4" t="s">
        <v>10</v>
      </c>
      <c r="F4588" s="4" t="s">
        <v>14</v>
      </c>
    </row>
    <row r="4589" spans="1:19">
      <c r="A4589" t="n">
        <v>39397</v>
      </c>
      <c r="B4589" s="14" t="n">
        <v>49</v>
      </c>
      <c r="C4589" s="7" t="n">
        <v>3</v>
      </c>
      <c r="D4589" s="7" t="n">
        <v>0.699999988079071</v>
      </c>
      <c r="E4589" s="7" t="n">
        <v>500</v>
      </c>
      <c r="F4589" s="7" t="n">
        <v>0</v>
      </c>
    </row>
    <row r="4590" spans="1:19">
      <c r="A4590" t="s">
        <v>4</v>
      </c>
      <c r="B4590" s="4" t="s">
        <v>5</v>
      </c>
      <c r="C4590" s="4" t="s">
        <v>14</v>
      </c>
      <c r="D4590" s="4" t="s">
        <v>10</v>
      </c>
    </row>
    <row r="4591" spans="1:19">
      <c r="A4591" t="n">
        <v>39406</v>
      </c>
      <c r="B4591" s="36" t="n">
        <v>58</v>
      </c>
      <c r="C4591" s="7" t="n">
        <v>10</v>
      </c>
      <c r="D4591" s="7" t="n">
        <v>300</v>
      </c>
    </row>
    <row r="4592" spans="1:19">
      <c r="A4592" t="s">
        <v>4</v>
      </c>
      <c r="B4592" s="4" t="s">
        <v>5</v>
      </c>
      <c r="C4592" s="4" t="s">
        <v>14</v>
      </c>
      <c r="D4592" s="4" t="s">
        <v>10</v>
      </c>
    </row>
    <row r="4593" spans="1:6">
      <c r="A4593" t="n">
        <v>39410</v>
      </c>
      <c r="B4593" s="36" t="n">
        <v>58</v>
      </c>
      <c r="C4593" s="7" t="n">
        <v>12</v>
      </c>
      <c r="D4593" s="7" t="n">
        <v>0</v>
      </c>
    </row>
    <row r="4594" spans="1:6">
      <c r="A4594" t="s">
        <v>4</v>
      </c>
      <c r="B4594" s="4" t="s">
        <v>5</v>
      </c>
      <c r="C4594" s="4" t="s">
        <v>14</v>
      </c>
      <c r="D4594" s="4" t="s">
        <v>14</v>
      </c>
      <c r="E4594" s="4" t="s">
        <v>14</v>
      </c>
      <c r="F4594" s="4" t="s">
        <v>14</v>
      </c>
    </row>
    <row r="4595" spans="1:6">
      <c r="A4595" t="n">
        <v>39414</v>
      </c>
      <c r="B4595" s="13" t="n">
        <v>14</v>
      </c>
      <c r="C4595" s="7" t="n">
        <v>0</v>
      </c>
      <c r="D4595" s="7" t="n">
        <v>0</v>
      </c>
      <c r="E4595" s="7" t="n">
        <v>0</v>
      </c>
      <c r="F4595" s="7" t="n">
        <v>4</v>
      </c>
    </row>
    <row r="4596" spans="1:6">
      <c r="A4596" t="s">
        <v>4</v>
      </c>
      <c r="B4596" s="4" t="s">
        <v>5</v>
      </c>
      <c r="C4596" s="4" t="s">
        <v>14</v>
      </c>
      <c r="D4596" s="4" t="s">
        <v>10</v>
      </c>
      <c r="E4596" s="4" t="s">
        <v>10</v>
      </c>
      <c r="F4596" s="4" t="s">
        <v>10</v>
      </c>
      <c r="G4596" s="4" t="s">
        <v>10</v>
      </c>
      <c r="H4596" s="4" t="s">
        <v>10</v>
      </c>
      <c r="I4596" s="4" t="s">
        <v>10</v>
      </c>
      <c r="J4596" s="4" t="s">
        <v>10</v>
      </c>
      <c r="K4596" s="4" t="s">
        <v>10</v>
      </c>
      <c r="L4596" s="4" t="s">
        <v>10</v>
      </c>
      <c r="M4596" s="4" t="s">
        <v>10</v>
      </c>
      <c r="N4596" s="4" t="s">
        <v>9</v>
      </c>
      <c r="O4596" s="4" t="s">
        <v>9</v>
      </c>
      <c r="P4596" s="4" t="s">
        <v>9</v>
      </c>
      <c r="Q4596" s="4" t="s">
        <v>9</v>
      </c>
      <c r="R4596" s="4" t="s">
        <v>14</v>
      </c>
      <c r="S4596" s="4" t="s">
        <v>6</v>
      </c>
    </row>
    <row r="4597" spans="1:6">
      <c r="A4597" t="n">
        <v>39419</v>
      </c>
      <c r="B4597" s="76" t="n">
        <v>75</v>
      </c>
      <c r="C4597" s="7" t="n">
        <v>0</v>
      </c>
      <c r="D4597" s="7" t="n">
        <v>340</v>
      </c>
      <c r="E4597" s="7" t="n">
        <v>160</v>
      </c>
      <c r="F4597" s="7" t="n">
        <v>940</v>
      </c>
      <c r="G4597" s="7" t="n">
        <v>560</v>
      </c>
      <c r="H4597" s="7" t="n">
        <v>0</v>
      </c>
      <c r="I4597" s="7" t="n">
        <v>0</v>
      </c>
      <c r="J4597" s="7" t="n">
        <v>0</v>
      </c>
      <c r="K4597" s="7" t="n">
        <v>0</v>
      </c>
      <c r="L4597" s="7" t="n">
        <v>600</v>
      </c>
      <c r="M4597" s="7" t="n">
        <v>400</v>
      </c>
      <c r="N4597" s="7" t="n">
        <v>1065353216</v>
      </c>
      <c r="O4597" s="7" t="n">
        <v>1065353216</v>
      </c>
      <c r="P4597" s="7" t="n">
        <v>1065353216</v>
      </c>
      <c r="Q4597" s="7" t="n">
        <v>0</v>
      </c>
      <c r="R4597" s="7" t="n">
        <v>0</v>
      </c>
      <c r="S4597" s="7" t="s">
        <v>404</v>
      </c>
    </row>
    <row r="4598" spans="1:6">
      <c r="A4598" t="s">
        <v>4</v>
      </c>
      <c r="B4598" s="4" t="s">
        <v>5</v>
      </c>
      <c r="C4598" s="4" t="s">
        <v>10</v>
      </c>
    </row>
    <row r="4599" spans="1:6">
      <c r="A4599" t="n">
        <v>39467</v>
      </c>
      <c r="B4599" s="25" t="n">
        <v>16</v>
      </c>
      <c r="C4599" s="7" t="n">
        <v>100</v>
      </c>
    </row>
    <row r="4600" spans="1:6">
      <c r="A4600" t="s">
        <v>4</v>
      </c>
      <c r="B4600" s="4" t="s">
        <v>5</v>
      </c>
      <c r="C4600" s="4" t="s">
        <v>14</v>
      </c>
      <c r="D4600" s="4" t="s">
        <v>10</v>
      </c>
      <c r="E4600" s="4" t="s">
        <v>10</v>
      </c>
      <c r="F4600" s="4" t="s">
        <v>14</v>
      </c>
    </row>
    <row r="4601" spans="1:6">
      <c r="A4601" t="n">
        <v>39470</v>
      </c>
      <c r="B4601" s="27" t="n">
        <v>25</v>
      </c>
      <c r="C4601" s="7" t="n">
        <v>1</v>
      </c>
      <c r="D4601" s="7" t="n">
        <v>160</v>
      </c>
      <c r="E4601" s="7" t="n">
        <v>350</v>
      </c>
      <c r="F4601" s="7" t="n">
        <v>2</v>
      </c>
    </row>
    <row r="4602" spans="1:6">
      <c r="A4602" t="s">
        <v>4</v>
      </c>
      <c r="B4602" s="4" t="s">
        <v>5</v>
      </c>
      <c r="C4602" s="4" t="s">
        <v>14</v>
      </c>
      <c r="D4602" s="4" t="s">
        <v>10</v>
      </c>
      <c r="E4602" s="4" t="s">
        <v>6</v>
      </c>
    </row>
    <row r="4603" spans="1:6">
      <c r="A4603" t="n">
        <v>39477</v>
      </c>
      <c r="B4603" s="33" t="n">
        <v>51</v>
      </c>
      <c r="C4603" s="7" t="n">
        <v>4</v>
      </c>
      <c r="D4603" s="7" t="n">
        <v>7008</v>
      </c>
      <c r="E4603" s="7" t="s">
        <v>85</v>
      </c>
    </row>
    <row r="4604" spans="1:6">
      <c r="A4604" t="s">
        <v>4</v>
      </c>
      <c r="B4604" s="4" t="s">
        <v>5</v>
      </c>
      <c r="C4604" s="4" t="s">
        <v>10</v>
      </c>
    </row>
    <row r="4605" spans="1:6">
      <c r="A4605" t="n">
        <v>39490</v>
      </c>
      <c r="B4605" s="25" t="n">
        <v>16</v>
      </c>
      <c r="C4605" s="7" t="n">
        <v>0</v>
      </c>
    </row>
    <row r="4606" spans="1:6">
      <c r="A4606" t="s">
        <v>4</v>
      </c>
      <c r="B4606" s="4" t="s">
        <v>5</v>
      </c>
      <c r="C4606" s="4" t="s">
        <v>10</v>
      </c>
      <c r="D4606" s="4" t="s">
        <v>39</v>
      </c>
      <c r="E4606" s="4" t="s">
        <v>14</v>
      </c>
      <c r="F4606" s="4" t="s">
        <v>14</v>
      </c>
      <c r="G4606" s="4" t="s">
        <v>39</v>
      </c>
      <c r="H4606" s="4" t="s">
        <v>14</v>
      </c>
      <c r="I4606" s="4" t="s">
        <v>14</v>
      </c>
    </row>
    <row r="4607" spans="1:6">
      <c r="A4607" t="n">
        <v>39493</v>
      </c>
      <c r="B4607" s="34" t="n">
        <v>26</v>
      </c>
      <c r="C4607" s="7" t="n">
        <v>7008</v>
      </c>
      <c r="D4607" s="7" t="s">
        <v>405</v>
      </c>
      <c r="E4607" s="7" t="n">
        <v>2</v>
      </c>
      <c r="F4607" s="7" t="n">
        <v>3</v>
      </c>
      <c r="G4607" s="7" t="s">
        <v>406</v>
      </c>
      <c r="H4607" s="7" t="n">
        <v>2</v>
      </c>
      <c r="I4607" s="7" t="n">
        <v>0</v>
      </c>
    </row>
    <row r="4608" spans="1:6">
      <c r="A4608" t="s">
        <v>4</v>
      </c>
      <c r="B4608" s="4" t="s">
        <v>5</v>
      </c>
    </row>
    <row r="4609" spans="1:19">
      <c r="A4609" t="n">
        <v>39582</v>
      </c>
      <c r="B4609" s="29" t="n">
        <v>28</v>
      </c>
    </row>
    <row r="4610" spans="1:19">
      <c r="A4610" t="s">
        <v>4</v>
      </c>
      <c r="B4610" s="4" t="s">
        <v>5</v>
      </c>
      <c r="C4610" s="4" t="s">
        <v>14</v>
      </c>
      <c r="D4610" s="4" t="s">
        <v>10</v>
      </c>
      <c r="E4610" s="4" t="s">
        <v>20</v>
      </c>
    </row>
    <row r="4611" spans="1:19">
      <c r="A4611" t="n">
        <v>39583</v>
      </c>
      <c r="B4611" s="36" t="n">
        <v>58</v>
      </c>
      <c r="C4611" s="7" t="n">
        <v>0</v>
      </c>
      <c r="D4611" s="7" t="n">
        <v>300</v>
      </c>
      <c r="E4611" s="7" t="n">
        <v>0.300000011920929</v>
      </c>
    </row>
    <row r="4612" spans="1:19">
      <c r="A4612" t="s">
        <v>4</v>
      </c>
      <c r="B4612" s="4" t="s">
        <v>5</v>
      </c>
      <c r="C4612" s="4" t="s">
        <v>14</v>
      </c>
      <c r="D4612" s="4" t="s">
        <v>10</v>
      </c>
    </row>
    <row r="4613" spans="1:19">
      <c r="A4613" t="n">
        <v>39591</v>
      </c>
      <c r="B4613" s="36" t="n">
        <v>58</v>
      </c>
      <c r="C4613" s="7" t="n">
        <v>255</v>
      </c>
      <c r="D4613" s="7" t="n">
        <v>0</v>
      </c>
    </row>
    <row r="4614" spans="1:19">
      <c r="A4614" t="s">
        <v>4</v>
      </c>
      <c r="B4614" s="4" t="s">
        <v>5</v>
      </c>
      <c r="C4614" s="4" t="s">
        <v>14</v>
      </c>
      <c r="D4614" s="4" t="s">
        <v>10</v>
      </c>
      <c r="E4614" s="4" t="s">
        <v>10</v>
      </c>
      <c r="F4614" s="4" t="s">
        <v>10</v>
      </c>
      <c r="G4614" s="4" t="s">
        <v>10</v>
      </c>
      <c r="H4614" s="4" t="s">
        <v>14</v>
      </c>
    </row>
    <row r="4615" spans="1:19">
      <c r="A4615" t="n">
        <v>39595</v>
      </c>
      <c r="B4615" s="27" t="n">
        <v>25</v>
      </c>
      <c r="C4615" s="7" t="n">
        <v>5</v>
      </c>
      <c r="D4615" s="7" t="n">
        <v>65535</v>
      </c>
      <c r="E4615" s="7" t="n">
        <v>500</v>
      </c>
      <c r="F4615" s="7" t="n">
        <v>800</v>
      </c>
      <c r="G4615" s="7" t="n">
        <v>140</v>
      </c>
      <c r="H4615" s="7" t="n">
        <v>0</v>
      </c>
    </row>
    <row r="4616" spans="1:19">
      <c r="A4616" t="s">
        <v>4</v>
      </c>
      <c r="B4616" s="4" t="s">
        <v>5</v>
      </c>
      <c r="C4616" s="4" t="s">
        <v>10</v>
      </c>
      <c r="D4616" s="4" t="s">
        <v>14</v>
      </c>
      <c r="E4616" s="4" t="s">
        <v>39</v>
      </c>
      <c r="F4616" s="4" t="s">
        <v>14</v>
      </c>
      <c r="G4616" s="4" t="s">
        <v>14</v>
      </c>
    </row>
    <row r="4617" spans="1:19">
      <c r="A4617" t="n">
        <v>39606</v>
      </c>
      <c r="B4617" s="28" t="n">
        <v>24</v>
      </c>
      <c r="C4617" s="7" t="n">
        <v>65533</v>
      </c>
      <c r="D4617" s="7" t="n">
        <v>11</v>
      </c>
      <c r="E4617" s="7" t="s">
        <v>407</v>
      </c>
      <c r="F4617" s="7" t="n">
        <v>2</v>
      </c>
      <c r="G4617" s="7" t="n">
        <v>0</v>
      </c>
    </row>
    <row r="4618" spans="1:19">
      <c r="A4618" t="s">
        <v>4</v>
      </c>
      <c r="B4618" s="4" t="s">
        <v>5</v>
      </c>
    </row>
    <row r="4619" spans="1:19">
      <c r="A4619" t="n">
        <v>39708</v>
      </c>
      <c r="B4619" s="29" t="n">
        <v>28</v>
      </c>
    </row>
    <row r="4620" spans="1:19">
      <c r="A4620" t="s">
        <v>4</v>
      </c>
      <c r="B4620" s="4" t="s">
        <v>5</v>
      </c>
      <c r="C4620" s="4" t="s">
        <v>14</v>
      </c>
    </row>
    <row r="4621" spans="1:19">
      <c r="A4621" t="n">
        <v>39709</v>
      </c>
      <c r="B4621" s="30" t="n">
        <v>27</v>
      </c>
      <c r="C4621" s="7" t="n">
        <v>0</v>
      </c>
    </row>
    <row r="4622" spans="1:19">
      <c r="A4622" t="s">
        <v>4</v>
      </c>
      <c r="B4622" s="4" t="s">
        <v>5</v>
      </c>
      <c r="C4622" s="4" t="s">
        <v>14</v>
      </c>
    </row>
    <row r="4623" spans="1:19">
      <c r="A4623" t="n">
        <v>39711</v>
      </c>
      <c r="B4623" s="30" t="n">
        <v>27</v>
      </c>
      <c r="C4623" s="7" t="n">
        <v>1</v>
      </c>
    </row>
    <row r="4624" spans="1:19">
      <c r="A4624" t="s">
        <v>4</v>
      </c>
      <c r="B4624" s="4" t="s">
        <v>5</v>
      </c>
      <c r="C4624" s="4" t="s">
        <v>14</v>
      </c>
      <c r="D4624" s="4" t="s">
        <v>10</v>
      </c>
      <c r="E4624" s="4" t="s">
        <v>10</v>
      </c>
      <c r="F4624" s="4" t="s">
        <v>10</v>
      </c>
      <c r="G4624" s="4" t="s">
        <v>10</v>
      </c>
      <c r="H4624" s="4" t="s">
        <v>14</v>
      </c>
    </row>
    <row r="4625" spans="1:8">
      <c r="A4625" t="n">
        <v>39713</v>
      </c>
      <c r="B4625" s="27" t="n">
        <v>25</v>
      </c>
      <c r="C4625" s="7" t="n">
        <v>5</v>
      </c>
      <c r="D4625" s="7" t="n">
        <v>65535</v>
      </c>
      <c r="E4625" s="7" t="n">
        <v>65535</v>
      </c>
      <c r="F4625" s="7" t="n">
        <v>65535</v>
      </c>
      <c r="G4625" s="7" t="n">
        <v>65535</v>
      </c>
      <c r="H4625" s="7" t="n">
        <v>0</v>
      </c>
    </row>
    <row r="4626" spans="1:8">
      <c r="A4626" t="s">
        <v>4</v>
      </c>
      <c r="B4626" s="4" t="s">
        <v>5</v>
      </c>
      <c r="C4626" s="4" t="s">
        <v>14</v>
      </c>
      <c r="D4626" s="4" t="s">
        <v>10</v>
      </c>
      <c r="E4626" s="4" t="s">
        <v>20</v>
      </c>
    </row>
    <row r="4627" spans="1:8">
      <c r="A4627" t="n">
        <v>39724</v>
      </c>
      <c r="B4627" s="36" t="n">
        <v>58</v>
      </c>
      <c r="C4627" s="7" t="n">
        <v>100</v>
      </c>
      <c r="D4627" s="7" t="n">
        <v>300</v>
      </c>
      <c r="E4627" s="7" t="n">
        <v>0.300000011920929</v>
      </c>
    </row>
    <row r="4628" spans="1:8">
      <c r="A4628" t="s">
        <v>4</v>
      </c>
      <c r="B4628" s="4" t="s">
        <v>5</v>
      </c>
      <c r="C4628" s="4" t="s">
        <v>14</v>
      </c>
      <c r="D4628" s="4" t="s">
        <v>10</v>
      </c>
    </row>
    <row r="4629" spans="1:8">
      <c r="A4629" t="n">
        <v>39732</v>
      </c>
      <c r="B4629" s="36" t="n">
        <v>58</v>
      </c>
      <c r="C4629" s="7" t="n">
        <v>255</v>
      </c>
      <c r="D4629" s="7" t="n">
        <v>0</v>
      </c>
    </row>
    <row r="4630" spans="1:8">
      <c r="A4630" t="s">
        <v>4</v>
      </c>
      <c r="B4630" s="4" t="s">
        <v>5</v>
      </c>
      <c r="C4630" s="4" t="s">
        <v>14</v>
      </c>
      <c r="D4630" s="4" t="s">
        <v>14</v>
      </c>
      <c r="E4630" s="4" t="s">
        <v>14</v>
      </c>
      <c r="F4630" s="4" t="s">
        <v>20</v>
      </c>
      <c r="G4630" s="4" t="s">
        <v>20</v>
      </c>
      <c r="H4630" s="4" t="s">
        <v>20</v>
      </c>
      <c r="I4630" s="4" t="s">
        <v>20</v>
      </c>
      <c r="J4630" s="4" t="s">
        <v>20</v>
      </c>
    </row>
    <row r="4631" spans="1:8">
      <c r="A4631" t="n">
        <v>39736</v>
      </c>
      <c r="B4631" s="77" t="n">
        <v>76</v>
      </c>
      <c r="C4631" s="7" t="n">
        <v>0</v>
      </c>
      <c r="D4631" s="7" t="n">
        <v>3</v>
      </c>
      <c r="E4631" s="7" t="n">
        <v>0</v>
      </c>
      <c r="F4631" s="7" t="n">
        <v>1</v>
      </c>
      <c r="G4631" s="7" t="n">
        <v>1</v>
      </c>
      <c r="H4631" s="7" t="n">
        <v>1</v>
      </c>
      <c r="I4631" s="7" t="n">
        <v>1</v>
      </c>
      <c r="J4631" s="7" t="n">
        <v>1000</v>
      </c>
    </row>
    <row r="4632" spans="1:8">
      <c r="A4632" t="s">
        <v>4</v>
      </c>
      <c r="B4632" s="4" t="s">
        <v>5</v>
      </c>
      <c r="C4632" s="4" t="s">
        <v>14</v>
      </c>
      <c r="D4632" s="4" t="s">
        <v>14</v>
      </c>
    </row>
    <row r="4633" spans="1:8">
      <c r="A4633" t="n">
        <v>39760</v>
      </c>
      <c r="B4633" s="84" t="n">
        <v>77</v>
      </c>
      <c r="C4633" s="7" t="n">
        <v>0</v>
      </c>
      <c r="D4633" s="7" t="n">
        <v>3</v>
      </c>
    </row>
    <row r="4634" spans="1:8">
      <c r="A4634" t="s">
        <v>4</v>
      </c>
      <c r="B4634" s="4" t="s">
        <v>5</v>
      </c>
      <c r="C4634" s="4" t="s">
        <v>14</v>
      </c>
      <c r="D4634" s="16" t="s">
        <v>25</v>
      </c>
      <c r="E4634" s="4" t="s">
        <v>5</v>
      </c>
      <c r="F4634" s="4" t="s">
        <v>14</v>
      </c>
      <c r="G4634" s="4" t="s">
        <v>10</v>
      </c>
      <c r="H4634" s="16" t="s">
        <v>26</v>
      </c>
      <c r="I4634" s="4" t="s">
        <v>14</v>
      </c>
      <c r="J4634" s="4" t="s">
        <v>19</v>
      </c>
    </row>
    <row r="4635" spans="1:8">
      <c r="A4635" t="n">
        <v>39763</v>
      </c>
      <c r="B4635" s="11" t="n">
        <v>5</v>
      </c>
      <c r="C4635" s="7" t="n">
        <v>28</v>
      </c>
      <c r="D4635" s="16" t="s">
        <v>3</v>
      </c>
      <c r="E4635" s="50" t="n">
        <v>64</v>
      </c>
      <c r="F4635" s="7" t="n">
        <v>5</v>
      </c>
      <c r="G4635" s="7" t="n">
        <v>4</v>
      </c>
      <c r="H4635" s="16" t="s">
        <v>3</v>
      </c>
      <c r="I4635" s="7" t="n">
        <v>1</v>
      </c>
      <c r="J4635" s="12" t="n">
        <f t="normal" ca="1">A4659</f>
        <v>0</v>
      </c>
    </row>
    <row r="4636" spans="1:8">
      <c r="A4636" t="s">
        <v>4</v>
      </c>
      <c r="B4636" s="4" t="s">
        <v>5</v>
      </c>
      <c r="C4636" s="4" t="s">
        <v>14</v>
      </c>
      <c r="D4636" s="4" t="s">
        <v>10</v>
      </c>
      <c r="E4636" s="4" t="s">
        <v>10</v>
      </c>
      <c r="F4636" s="4" t="s">
        <v>14</v>
      </c>
    </row>
    <row r="4637" spans="1:8">
      <c r="A4637" t="n">
        <v>39774</v>
      </c>
      <c r="B4637" s="27" t="n">
        <v>25</v>
      </c>
      <c r="C4637" s="7" t="n">
        <v>1</v>
      </c>
      <c r="D4637" s="7" t="n">
        <v>160</v>
      </c>
      <c r="E4637" s="7" t="n">
        <v>570</v>
      </c>
      <c r="F4637" s="7" t="n">
        <v>1</v>
      </c>
    </row>
    <row r="4638" spans="1:8">
      <c r="A4638" t="s">
        <v>4</v>
      </c>
      <c r="B4638" s="4" t="s">
        <v>5</v>
      </c>
      <c r="C4638" s="4" t="s">
        <v>14</v>
      </c>
      <c r="D4638" s="4" t="s">
        <v>10</v>
      </c>
      <c r="E4638" s="4" t="s">
        <v>6</v>
      </c>
    </row>
    <row r="4639" spans="1:8">
      <c r="A4639" t="n">
        <v>39781</v>
      </c>
      <c r="B4639" s="33" t="n">
        <v>51</v>
      </c>
      <c r="C4639" s="7" t="n">
        <v>4</v>
      </c>
      <c r="D4639" s="7" t="n">
        <v>0</v>
      </c>
      <c r="E4639" s="7" t="s">
        <v>348</v>
      </c>
    </row>
    <row r="4640" spans="1:8">
      <c r="A4640" t="s">
        <v>4</v>
      </c>
      <c r="B4640" s="4" t="s">
        <v>5</v>
      </c>
      <c r="C4640" s="4" t="s">
        <v>10</v>
      </c>
    </row>
    <row r="4641" spans="1:10">
      <c r="A4641" t="n">
        <v>39795</v>
      </c>
      <c r="B4641" s="25" t="n">
        <v>16</v>
      </c>
      <c r="C4641" s="7" t="n">
        <v>0</v>
      </c>
    </row>
    <row r="4642" spans="1:10">
      <c r="A4642" t="s">
        <v>4</v>
      </c>
      <c r="B4642" s="4" t="s">
        <v>5</v>
      </c>
      <c r="C4642" s="4" t="s">
        <v>10</v>
      </c>
      <c r="D4642" s="4" t="s">
        <v>39</v>
      </c>
      <c r="E4642" s="4" t="s">
        <v>14</v>
      </c>
      <c r="F4642" s="4" t="s">
        <v>14</v>
      </c>
    </row>
    <row r="4643" spans="1:10">
      <c r="A4643" t="n">
        <v>39798</v>
      </c>
      <c r="B4643" s="34" t="n">
        <v>26</v>
      </c>
      <c r="C4643" s="7" t="n">
        <v>0</v>
      </c>
      <c r="D4643" s="7" t="s">
        <v>408</v>
      </c>
      <c r="E4643" s="7" t="n">
        <v>2</v>
      </c>
      <c r="F4643" s="7" t="n">
        <v>0</v>
      </c>
    </row>
    <row r="4644" spans="1:10">
      <c r="A4644" t="s">
        <v>4</v>
      </c>
      <c r="B4644" s="4" t="s">
        <v>5</v>
      </c>
    </row>
    <row r="4645" spans="1:10">
      <c r="A4645" t="n">
        <v>39840</v>
      </c>
      <c r="B4645" s="29" t="n">
        <v>28</v>
      </c>
    </row>
    <row r="4646" spans="1:10">
      <c r="A4646" t="s">
        <v>4</v>
      </c>
      <c r="B4646" s="4" t="s">
        <v>5</v>
      </c>
      <c r="C4646" s="4" t="s">
        <v>14</v>
      </c>
      <c r="D4646" s="4" t="s">
        <v>10</v>
      </c>
      <c r="E4646" s="4" t="s">
        <v>10</v>
      </c>
      <c r="F4646" s="4" t="s">
        <v>14</v>
      </c>
    </row>
    <row r="4647" spans="1:10">
      <c r="A4647" t="n">
        <v>39841</v>
      </c>
      <c r="B4647" s="27" t="n">
        <v>25</v>
      </c>
      <c r="C4647" s="7" t="n">
        <v>1</v>
      </c>
      <c r="D4647" s="7" t="n">
        <v>60</v>
      </c>
      <c r="E4647" s="7" t="n">
        <v>500</v>
      </c>
      <c r="F4647" s="7" t="n">
        <v>1</v>
      </c>
    </row>
    <row r="4648" spans="1:10">
      <c r="A4648" t="s">
        <v>4</v>
      </c>
      <c r="B4648" s="4" t="s">
        <v>5</v>
      </c>
      <c r="C4648" s="4" t="s">
        <v>14</v>
      </c>
      <c r="D4648" s="4" t="s">
        <v>10</v>
      </c>
      <c r="E4648" s="4" t="s">
        <v>6</v>
      </c>
    </row>
    <row r="4649" spans="1:10">
      <c r="A4649" t="n">
        <v>39848</v>
      </c>
      <c r="B4649" s="33" t="n">
        <v>51</v>
      </c>
      <c r="C4649" s="7" t="n">
        <v>4</v>
      </c>
      <c r="D4649" s="7" t="n">
        <v>4</v>
      </c>
      <c r="E4649" s="7" t="s">
        <v>67</v>
      </c>
    </row>
    <row r="4650" spans="1:10">
      <c r="A4650" t="s">
        <v>4</v>
      </c>
      <c r="B4650" s="4" t="s">
        <v>5</v>
      </c>
      <c r="C4650" s="4" t="s">
        <v>10</v>
      </c>
    </row>
    <row r="4651" spans="1:10">
      <c r="A4651" t="n">
        <v>39861</v>
      </c>
      <c r="B4651" s="25" t="n">
        <v>16</v>
      </c>
      <c r="C4651" s="7" t="n">
        <v>0</v>
      </c>
    </row>
    <row r="4652" spans="1:10">
      <c r="A4652" t="s">
        <v>4</v>
      </c>
      <c r="B4652" s="4" t="s">
        <v>5</v>
      </c>
      <c r="C4652" s="4" t="s">
        <v>10</v>
      </c>
      <c r="D4652" s="4" t="s">
        <v>39</v>
      </c>
      <c r="E4652" s="4" t="s">
        <v>14</v>
      </c>
      <c r="F4652" s="4" t="s">
        <v>14</v>
      </c>
    </row>
    <row r="4653" spans="1:10">
      <c r="A4653" t="n">
        <v>39864</v>
      </c>
      <c r="B4653" s="34" t="n">
        <v>26</v>
      </c>
      <c r="C4653" s="7" t="n">
        <v>4</v>
      </c>
      <c r="D4653" s="7" t="s">
        <v>409</v>
      </c>
      <c r="E4653" s="7" t="n">
        <v>2</v>
      </c>
      <c r="F4653" s="7" t="n">
        <v>0</v>
      </c>
    </row>
    <row r="4654" spans="1:10">
      <c r="A4654" t="s">
        <v>4</v>
      </c>
      <c r="B4654" s="4" t="s">
        <v>5</v>
      </c>
    </row>
    <row r="4655" spans="1:10">
      <c r="A4655" t="n">
        <v>39901</v>
      </c>
      <c r="B4655" s="29" t="n">
        <v>28</v>
      </c>
    </row>
    <row r="4656" spans="1:10">
      <c r="A4656" t="s">
        <v>4</v>
      </c>
      <c r="B4656" s="4" t="s">
        <v>5</v>
      </c>
      <c r="C4656" s="4" t="s">
        <v>19</v>
      </c>
    </row>
    <row r="4657" spans="1:6">
      <c r="A4657" t="n">
        <v>39902</v>
      </c>
      <c r="B4657" s="20" t="n">
        <v>3</v>
      </c>
      <c r="C4657" s="12" t="n">
        <f t="normal" ca="1">A4669</f>
        <v>0</v>
      </c>
    </row>
    <row r="4658" spans="1:6">
      <c r="A4658" t="s">
        <v>4</v>
      </c>
      <c r="B4658" s="4" t="s">
        <v>5</v>
      </c>
      <c r="C4658" s="4" t="s">
        <v>14</v>
      </c>
      <c r="D4658" s="4" t="s">
        <v>10</v>
      </c>
      <c r="E4658" s="4" t="s">
        <v>10</v>
      </c>
      <c r="F4658" s="4" t="s">
        <v>14</v>
      </c>
    </row>
    <row r="4659" spans="1:6">
      <c r="A4659" t="n">
        <v>39907</v>
      </c>
      <c r="B4659" s="27" t="n">
        <v>25</v>
      </c>
      <c r="C4659" s="7" t="n">
        <v>1</v>
      </c>
      <c r="D4659" s="7" t="n">
        <v>160</v>
      </c>
      <c r="E4659" s="7" t="n">
        <v>570</v>
      </c>
      <c r="F4659" s="7" t="n">
        <v>1</v>
      </c>
    </row>
    <row r="4660" spans="1:6">
      <c r="A4660" t="s">
        <v>4</v>
      </c>
      <c r="B4660" s="4" t="s">
        <v>5</v>
      </c>
      <c r="C4660" s="4" t="s">
        <v>14</v>
      </c>
      <c r="D4660" s="4" t="s">
        <v>10</v>
      </c>
      <c r="E4660" s="4" t="s">
        <v>6</v>
      </c>
    </row>
    <row r="4661" spans="1:6">
      <c r="A4661" t="n">
        <v>39914</v>
      </c>
      <c r="B4661" s="33" t="n">
        <v>51</v>
      </c>
      <c r="C4661" s="7" t="n">
        <v>4</v>
      </c>
      <c r="D4661" s="7" t="n">
        <v>0</v>
      </c>
      <c r="E4661" s="7" t="s">
        <v>348</v>
      </c>
    </row>
    <row r="4662" spans="1:6">
      <c r="A4662" t="s">
        <v>4</v>
      </c>
      <c r="B4662" s="4" t="s">
        <v>5</v>
      </c>
      <c r="C4662" s="4" t="s">
        <v>10</v>
      </c>
    </row>
    <row r="4663" spans="1:6">
      <c r="A4663" t="n">
        <v>39928</v>
      </c>
      <c r="B4663" s="25" t="n">
        <v>16</v>
      </c>
      <c r="C4663" s="7" t="n">
        <v>0</v>
      </c>
    </row>
    <row r="4664" spans="1:6">
      <c r="A4664" t="s">
        <v>4</v>
      </c>
      <c r="B4664" s="4" t="s">
        <v>5</v>
      </c>
      <c r="C4664" s="4" t="s">
        <v>10</v>
      </c>
      <c r="D4664" s="4" t="s">
        <v>39</v>
      </c>
      <c r="E4664" s="4" t="s">
        <v>14</v>
      </c>
      <c r="F4664" s="4" t="s">
        <v>14</v>
      </c>
    </row>
    <row r="4665" spans="1:6">
      <c r="A4665" t="n">
        <v>39931</v>
      </c>
      <c r="B4665" s="34" t="n">
        <v>26</v>
      </c>
      <c r="C4665" s="7" t="n">
        <v>0</v>
      </c>
      <c r="D4665" s="7" t="s">
        <v>410</v>
      </c>
      <c r="E4665" s="7" t="n">
        <v>2</v>
      </c>
      <c r="F4665" s="7" t="n">
        <v>0</v>
      </c>
    </row>
    <row r="4666" spans="1:6">
      <c r="A4666" t="s">
        <v>4</v>
      </c>
      <c r="B4666" s="4" t="s">
        <v>5</v>
      </c>
    </row>
    <row r="4667" spans="1:6">
      <c r="A4667" t="n">
        <v>39971</v>
      </c>
      <c r="B4667" s="29" t="n">
        <v>28</v>
      </c>
    </row>
    <row r="4668" spans="1:6">
      <c r="A4668" t="s">
        <v>4</v>
      </c>
      <c r="B4668" s="4" t="s">
        <v>5</v>
      </c>
      <c r="C4668" s="4" t="s">
        <v>14</v>
      </c>
      <c r="D4668" s="16" t="s">
        <v>25</v>
      </c>
      <c r="E4668" s="4" t="s">
        <v>5</v>
      </c>
      <c r="F4668" s="4" t="s">
        <v>14</v>
      </c>
      <c r="G4668" s="4" t="s">
        <v>10</v>
      </c>
      <c r="H4668" s="16" t="s">
        <v>26</v>
      </c>
      <c r="I4668" s="4" t="s">
        <v>14</v>
      </c>
      <c r="J4668" s="4" t="s">
        <v>19</v>
      </c>
    </row>
    <row r="4669" spans="1:6">
      <c r="A4669" t="n">
        <v>39972</v>
      </c>
      <c r="B4669" s="11" t="n">
        <v>5</v>
      </c>
      <c r="C4669" s="7" t="n">
        <v>28</v>
      </c>
      <c r="D4669" s="16" t="s">
        <v>3</v>
      </c>
      <c r="E4669" s="50" t="n">
        <v>64</v>
      </c>
      <c r="F4669" s="7" t="n">
        <v>5</v>
      </c>
      <c r="G4669" s="7" t="n">
        <v>1</v>
      </c>
      <c r="H4669" s="16" t="s">
        <v>3</v>
      </c>
      <c r="I4669" s="7" t="n">
        <v>1</v>
      </c>
      <c r="J4669" s="12" t="n">
        <f t="normal" ca="1">A4693</f>
        <v>0</v>
      </c>
    </row>
    <row r="4670" spans="1:6">
      <c r="A4670" t="s">
        <v>4</v>
      </c>
      <c r="B4670" s="4" t="s">
        <v>5</v>
      </c>
      <c r="C4670" s="4" t="s">
        <v>14</v>
      </c>
      <c r="D4670" s="4" t="s">
        <v>10</v>
      </c>
      <c r="E4670" s="4" t="s">
        <v>10</v>
      </c>
      <c r="F4670" s="4" t="s">
        <v>14</v>
      </c>
    </row>
    <row r="4671" spans="1:6">
      <c r="A4671" t="n">
        <v>39983</v>
      </c>
      <c r="B4671" s="27" t="n">
        <v>25</v>
      </c>
      <c r="C4671" s="7" t="n">
        <v>1</v>
      </c>
      <c r="D4671" s="7" t="n">
        <v>260</v>
      </c>
      <c r="E4671" s="7" t="n">
        <v>640</v>
      </c>
      <c r="F4671" s="7" t="n">
        <v>1</v>
      </c>
    </row>
    <row r="4672" spans="1:6">
      <c r="A4672" t="s">
        <v>4</v>
      </c>
      <c r="B4672" s="4" t="s">
        <v>5</v>
      </c>
      <c r="C4672" s="4" t="s">
        <v>14</v>
      </c>
      <c r="D4672" s="4" t="s">
        <v>10</v>
      </c>
      <c r="E4672" s="4" t="s">
        <v>6</v>
      </c>
    </row>
    <row r="4673" spans="1:10">
      <c r="A4673" t="n">
        <v>39990</v>
      </c>
      <c r="B4673" s="33" t="n">
        <v>51</v>
      </c>
      <c r="C4673" s="7" t="n">
        <v>4</v>
      </c>
      <c r="D4673" s="7" t="n">
        <v>1</v>
      </c>
      <c r="E4673" s="7" t="s">
        <v>165</v>
      </c>
    </row>
    <row r="4674" spans="1:10">
      <c r="A4674" t="s">
        <v>4</v>
      </c>
      <c r="B4674" s="4" t="s">
        <v>5</v>
      </c>
      <c r="C4674" s="4" t="s">
        <v>10</v>
      </c>
    </row>
    <row r="4675" spans="1:10">
      <c r="A4675" t="n">
        <v>40003</v>
      </c>
      <c r="B4675" s="25" t="n">
        <v>16</v>
      </c>
      <c r="C4675" s="7" t="n">
        <v>0</v>
      </c>
    </row>
    <row r="4676" spans="1:10">
      <c r="A4676" t="s">
        <v>4</v>
      </c>
      <c r="B4676" s="4" t="s">
        <v>5</v>
      </c>
      <c r="C4676" s="4" t="s">
        <v>10</v>
      </c>
      <c r="D4676" s="4" t="s">
        <v>39</v>
      </c>
      <c r="E4676" s="4" t="s">
        <v>14</v>
      </c>
      <c r="F4676" s="4" t="s">
        <v>14</v>
      </c>
    </row>
    <row r="4677" spans="1:10">
      <c r="A4677" t="n">
        <v>40006</v>
      </c>
      <c r="B4677" s="34" t="n">
        <v>26</v>
      </c>
      <c r="C4677" s="7" t="n">
        <v>1</v>
      </c>
      <c r="D4677" s="7" t="s">
        <v>411</v>
      </c>
      <c r="E4677" s="7" t="n">
        <v>2</v>
      </c>
      <c r="F4677" s="7" t="n">
        <v>0</v>
      </c>
    </row>
    <row r="4678" spans="1:10">
      <c r="A4678" t="s">
        <v>4</v>
      </c>
      <c r="B4678" s="4" t="s">
        <v>5</v>
      </c>
    </row>
    <row r="4679" spans="1:10">
      <c r="A4679" t="n">
        <v>40061</v>
      </c>
      <c r="B4679" s="29" t="n">
        <v>28</v>
      </c>
    </row>
    <row r="4680" spans="1:10">
      <c r="A4680" t="s">
        <v>4</v>
      </c>
      <c r="B4680" s="4" t="s">
        <v>5</v>
      </c>
      <c r="C4680" s="4" t="s">
        <v>14</v>
      </c>
      <c r="D4680" s="4" t="s">
        <v>10</v>
      </c>
      <c r="E4680" s="4" t="s">
        <v>10</v>
      </c>
      <c r="F4680" s="4" t="s">
        <v>14</v>
      </c>
    </row>
    <row r="4681" spans="1:10">
      <c r="A4681" t="n">
        <v>40062</v>
      </c>
      <c r="B4681" s="27" t="n">
        <v>25</v>
      </c>
      <c r="C4681" s="7" t="n">
        <v>1</v>
      </c>
      <c r="D4681" s="7" t="n">
        <v>160</v>
      </c>
      <c r="E4681" s="7" t="n">
        <v>570</v>
      </c>
      <c r="F4681" s="7" t="n">
        <v>1</v>
      </c>
    </row>
    <row r="4682" spans="1:10">
      <c r="A4682" t="s">
        <v>4</v>
      </c>
      <c r="B4682" s="4" t="s">
        <v>5</v>
      </c>
      <c r="C4682" s="4" t="s">
        <v>14</v>
      </c>
      <c r="D4682" s="4" t="s">
        <v>10</v>
      </c>
      <c r="E4682" s="4" t="s">
        <v>6</v>
      </c>
    </row>
    <row r="4683" spans="1:10">
      <c r="A4683" t="n">
        <v>40069</v>
      </c>
      <c r="B4683" s="33" t="n">
        <v>51</v>
      </c>
      <c r="C4683" s="7" t="n">
        <v>4</v>
      </c>
      <c r="D4683" s="7" t="n">
        <v>0</v>
      </c>
      <c r="E4683" s="7" t="s">
        <v>76</v>
      </c>
    </row>
    <row r="4684" spans="1:10">
      <c r="A4684" t="s">
        <v>4</v>
      </c>
      <c r="B4684" s="4" t="s">
        <v>5</v>
      </c>
      <c r="C4684" s="4" t="s">
        <v>10</v>
      </c>
    </row>
    <row r="4685" spans="1:10">
      <c r="A4685" t="n">
        <v>40083</v>
      </c>
      <c r="B4685" s="25" t="n">
        <v>16</v>
      </c>
      <c r="C4685" s="7" t="n">
        <v>0</v>
      </c>
    </row>
    <row r="4686" spans="1:10">
      <c r="A4686" t="s">
        <v>4</v>
      </c>
      <c r="B4686" s="4" t="s">
        <v>5</v>
      </c>
      <c r="C4686" s="4" t="s">
        <v>10</v>
      </c>
      <c r="D4686" s="4" t="s">
        <v>39</v>
      </c>
      <c r="E4686" s="4" t="s">
        <v>14</v>
      </c>
      <c r="F4686" s="4" t="s">
        <v>14</v>
      </c>
    </row>
    <row r="4687" spans="1:10">
      <c r="A4687" t="n">
        <v>40086</v>
      </c>
      <c r="B4687" s="34" t="n">
        <v>26</v>
      </c>
      <c r="C4687" s="7" t="n">
        <v>0</v>
      </c>
      <c r="D4687" s="7" t="s">
        <v>412</v>
      </c>
      <c r="E4687" s="7" t="n">
        <v>2</v>
      </c>
      <c r="F4687" s="7" t="n">
        <v>0</v>
      </c>
    </row>
    <row r="4688" spans="1:10">
      <c r="A4688" t="s">
        <v>4</v>
      </c>
      <c r="B4688" s="4" t="s">
        <v>5</v>
      </c>
    </row>
    <row r="4689" spans="1:6">
      <c r="A4689" t="n">
        <v>40153</v>
      </c>
      <c r="B4689" s="29" t="n">
        <v>28</v>
      </c>
    </row>
    <row r="4690" spans="1:6">
      <c r="A4690" t="s">
        <v>4</v>
      </c>
      <c r="B4690" s="4" t="s">
        <v>5</v>
      </c>
      <c r="C4690" s="4" t="s">
        <v>19</v>
      </c>
    </row>
    <row r="4691" spans="1:6">
      <c r="A4691" t="n">
        <v>40154</v>
      </c>
      <c r="B4691" s="20" t="n">
        <v>3</v>
      </c>
      <c r="C4691" s="12" t="n">
        <f t="normal" ca="1">A4703</f>
        <v>0</v>
      </c>
    </row>
    <row r="4692" spans="1:6">
      <c r="A4692" t="s">
        <v>4</v>
      </c>
      <c r="B4692" s="4" t="s">
        <v>5</v>
      </c>
      <c r="C4692" s="4" t="s">
        <v>14</v>
      </c>
      <c r="D4692" s="4" t="s">
        <v>10</v>
      </c>
      <c r="E4692" s="4" t="s">
        <v>10</v>
      </c>
      <c r="F4692" s="4" t="s">
        <v>14</v>
      </c>
    </row>
    <row r="4693" spans="1:6">
      <c r="A4693" t="n">
        <v>40159</v>
      </c>
      <c r="B4693" s="27" t="n">
        <v>25</v>
      </c>
      <c r="C4693" s="7" t="n">
        <v>1</v>
      </c>
      <c r="D4693" s="7" t="n">
        <v>160</v>
      </c>
      <c r="E4693" s="7" t="n">
        <v>570</v>
      </c>
      <c r="F4693" s="7" t="n">
        <v>1</v>
      </c>
    </row>
    <row r="4694" spans="1:6">
      <c r="A4694" t="s">
        <v>4</v>
      </c>
      <c r="B4694" s="4" t="s">
        <v>5</v>
      </c>
      <c r="C4694" s="4" t="s">
        <v>14</v>
      </c>
      <c r="D4694" s="4" t="s">
        <v>10</v>
      </c>
      <c r="E4694" s="4" t="s">
        <v>6</v>
      </c>
    </row>
    <row r="4695" spans="1:6">
      <c r="A4695" t="n">
        <v>40166</v>
      </c>
      <c r="B4695" s="33" t="n">
        <v>51</v>
      </c>
      <c r="C4695" s="7" t="n">
        <v>4</v>
      </c>
      <c r="D4695" s="7" t="n">
        <v>0</v>
      </c>
      <c r="E4695" s="7" t="s">
        <v>76</v>
      </c>
    </row>
    <row r="4696" spans="1:6">
      <c r="A4696" t="s">
        <v>4</v>
      </c>
      <c r="B4696" s="4" t="s">
        <v>5</v>
      </c>
      <c r="C4696" s="4" t="s">
        <v>10</v>
      </c>
    </row>
    <row r="4697" spans="1:6">
      <c r="A4697" t="n">
        <v>40180</v>
      </c>
      <c r="B4697" s="25" t="n">
        <v>16</v>
      </c>
      <c r="C4697" s="7" t="n">
        <v>0</v>
      </c>
    </row>
    <row r="4698" spans="1:6">
      <c r="A4698" t="s">
        <v>4</v>
      </c>
      <c r="B4698" s="4" t="s">
        <v>5</v>
      </c>
      <c r="C4698" s="4" t="s">
        <v>10</v>
      </c>
      <c r="D4698" s="4" t="s">
        <v>39</v>
      </c>
      <c r="E4698" s="4" t="s">
        <v>14</v>
      </c>
      <c r="F4698" s="4" t="s">
        <v>14</v>
      </c>
      <c r="G4698" s="4" t="s">
        <v>39</v>
      </c>
      <c r="H4698" s="4" t="s">
        <v>14</v>
      </c>
      <c r="I4698" s="4" t="s">
        <v>14</v>
      </c>
    </row>
    <row r="4699" spans="1:6">
      <c r="A4699" t="n">
        <v>40183</v>
      </c>
      <c r="B4699" s="34" t="n">
        <v>26</v>
      </c>
      <c r="C4699" s="7" t="n">
        <v>0</v>
      </c>
      <c r="D4699" s="7" t="s">
        <v>413</v>
      </c>
      <c r="E4699" s="7" t="n">
        <v>2</v>
      </c>
      <c r="F4699" s="7" t="n">
        <v>3</v>
      </c>
      <c r="G4699" s="7" t="s">
        <v>414</v>
      </c>
      <c r="H4699" s="7" t="n">
        <v>2</v>
      </c>
      <c r="I4699" s="7" t="n">
        <v>0</v>
      </c>
    </row>
    <row r="4700" spans="1:6">
      <c r="A4700" t="s">
        <v>4</v>
      </c>
      <c r="B4700" s="4" t="s">
        <v>5</v>
      </c>
    </row>
    <row r="4701" spans="1:6">
      <c r="A4701" t="n">
        <v>40290</v>
      </c>
      <c r="B4701" s="29" t="n">
        <v>28</v>
      </c>
    </row>
    <row r="4702" spans="1:6">
      <c r="A4702" t="s">
        <v>4</v>
      </c>
      <c r="B4702" s="4" t="s">
        <v>5</v>
      </c>
      <c r="C4702" s="4" t="s">
        <v>14</v>
      </c>
      <c r="D4702" s="16" t="s">
        <v>25</v>
      </c>
      <c r="E4702" s="4" t="s">
        <v>5</v>
      </c>
      <c r="F4702" s="4" t="s">
        <v>14</v>
      </c>
      <c r="G4702" s="4" t="s">
        <v>10</v>
      </c>
      <c r="H4702" s="16" t="s">
        <v>26</v>
      </c>
      <c r="I4702" s="4" t="s">
        <v>14</v>
      </c>
      <c r="J4702" s="4" t="s">
        <v>19</v>
      </c>
    </row>
    <row r="4703" spans="1:6">
      <c r="A4703" t="n">
        <v>40291</v>
      </c>
      <c r="B4703" s="11" t="n">
        <v>5</v>
      </c>
      <c r="C4703" s="7" t="n">
        <v>28</v>
      </c>
      <c r="D4703" s="16" t="s">
        <v>3</v>
      </c>
      <c r="E4703" s="50" t="n">
        <v>64</v>
      </c>
      <c r="F4703" s="7" t="n">
        <v>5</v>
      </c>
      <c r="G4703" s="7" t="n">
        <v>5</v>
      </c>
      <c r="H4703" s="16" t="s">
        <v>3</v>
      </c>
      <c r="I4703" s="7" t="n">
        <v>1</v>
      </c>
      <c r="J4703" s="12" t="n">
        <f t="normal" ca="1">A4725</f>
        <v>0</v>
      </c>
    </row>
    <row r="4704" spans="1:6">
      <c r="A4704" t="s">
        <v>4</v>
      </c>
      <c r="B4704" s="4" t="s">
        <v>5</v>
      </c>
      <c r="C4704" s="4" t="s">
        <v>14</v>
      </c>
      <c r="D4704" s="4" t="s">
        <v>10</v>
      </c>
      <c r="E4704" s="4" t="s">
        <v>10</v>
      </c>
      <c r="F4704" s="4" t="s">
        <v>14</v>
      </c>
    </row>
    <row r="4705" spans="1:10">
      <c r="A4705" t="n">
        <v>40302</v>
      </c>
      <c r="B4705" s="27" t="n">
        <v>25</v>
      </c>
      <c r="C4705" s="7" t="n">
        <v>1</v>
      </c>
      <c r="D4705" s="7" t="n">
        <v>60</v>
      </c>
      <c r="E4705" s="7" t="n">
        <v>640</v>
      </c>
      <c r="F4705" s="7" t="n">
        <v>1</v>
      </c>
    </row>
    <row r="4706" spans="1:10">
      <c r="A4706" t="s">
        <v>4</v>
      </c>
      <c r="B4706" s="4" t="s">
        <v>5</v>
      </c>
      <c r="C4706" s="4" t="s">
        <v>14</v>
      </c>
      <c r="D4706" s="4" t="s">
        <v>10</v>
      </c>
      <c r="E4706" s="4" t="s">
        <v>6</v>
      </c>
    </row>
    <row r="4707" spans="1:10">
      <c r="A4707" t="n">
        <v>40309</v>
      </c>
      <c r="B4707" s="33" t="n">
        <v>51</v>
      </c>
      <c r="C4707" s="7" t="n">
        <v>4</v>
      </c>
      <c r="D4707" s="7" t="n">
        <v>5</v>
      </c>
      <c r="E4707" s="7" t="s">
        <v>169</v>
      </c>
    </row>
    <row r="4708" spans="1:10">
      <c r="A4708" t="s">
        <v>4</v>
      </c>
      <c r="B4708" s="4" t="s">
        <v>5</v>
      </c>
      <c r="C4708" s="4" t="s">
        <v>10</v>
      </c>
    </row>
    <row r="4709" spans="1:10">
      <c r="A4709" t="n">
        <v>40323</v>
      </c>
      <c r="B4709" s="25" t="n">
        <v>16</v>
      </c>
      <c r="C4709" s="7" t="n">
        <v>0</v>
      </c>
    </row>
    <row r="4710" spans="1:10">
      <c r="A4710" t="s">
        <v>4</v>
      </c>
      <c r="B4710" s="4" t="s">
        <v>5</v>
      </c>
      <c r="C4710" s="4" t="s">
        <v>10</v>
      </c>
      <c r="D4710" s="4" t="s">
        <v>39</v>
      </c>
      <c r="E4710" s="4" t="s">
        <v>14</v>
      </c>
      <c r="F4710" s="4" t="s">
        <v>14</v>
      </c>
    </row>
    <row r="4711" spans="1:10">
      <c r="A4711" t="n">
        <v>40326</v>
      </c>
      <c r="B4711" s="34" t="n">
        <v>26</v>
      </c>
      <c r="C4711" s="7" t="n">
        <v>5</v>
      </c>
      <c r="D4711" s="7" t="s">
        <v>415</v>
      </c>
      <c r="E4711" s="7" t="n">
        <v>2</v>
      </c>
      <c r="F4711" s="7" t="n">
        <v>0</v>
      </c>
    </row>
    <row r="4712" spans="1:10">
      <c r="A4712" t="s">
        <v>4</v>
      </c>
      <c r="B4712" s="4" t="s">
        <v>5</v>
      </c>
    </row>
    <row r="4713" spans="1:10">
      <c r="A4713" t="n">
        <v>40368</v>
      </c>
      <c r="B4713" s="29" t="n">
        <v>28</v>
      </c>
    </row>
    <row r="4714" spans="1:10">
      <c r="A4714" t="s">
        <v>4</v>
      </c>
      <c r="B4714" s="4" t="s">
        <v>5</v>
      </c>
      <c r="C4714" s="4" t="s">
        <v>14</v>
      </c>
      <c r="D4714" s="4" t="s">
        <v>10</v>
      </c>
      <c r="E4714" s="4" t="s">
        <v>10</v>
      </c>
      <c r="F4714" s="4" t="s">
        <v>14</v>
      </c>
    </row>
    <row r="4715" spans="1:10">
      <c r="A4715" t="n">
        <v>40369</v>
      </c>
      <c r="B4715" s="27" t="n">
        <v>25</v>
      </c>
      <c r="C4715" s="7" t="n">
        <v>1</v>
      </c>
      <c r="D4715" s="7" t="n">
        <v>60</v>
      </c>
      <c r="E4715" s="7" t="n">
        <v>500</v>
      </c>
      <c r="F4715" s="7" t="n">
        <v>1</v>
      </c>
    </row>
    <row r="4716" spans="1:10">
      <c r="A4716" t="s">
        <v>4</v>
      </c>
      <c r="B4716" s="4" t="s">
        <v>5</v>
      </c>
      <c r="C4716" s="4" t="s">
        <v>14</v>
      </c>
      <c r="D4716" s="4" t="s">
        <v>10</v>
      </c>
      <c r="E4716" s="4" t="s">
        <v>6</v>
      </c>
    </row>
    <row r="4717" spans="1:10">
      <c r="A4717" t="n">
        <v>40376</v>
      </c>
      <c r="B4717" s="33" t="n">
        <v>51</v>
      </c>
      <c r="C4717" s="7" t="n">
        <v>4</v>
      </c>
      <c r="D4717" s="7" t="n">
        <v>122</v>
      </c>
      <c r="E4717" s="7" t="s">
        <v>416</v>
      </c>
    </row>
    <row r="4718" spans="1:10">
      <c r="A4718" t="s">
        <v>4</v>
      </c>
      <c r="B4718" s="4" t="s">
        <v>5</v>
      </c>
      <c r="C4718" s="4" t="s">
        <v>10</v>
      </c>
    </row>
    <row r="4719" spans="1:10">
      <c r="A4719" t="n">
        <v>40390</v>
      </c>
      <c r="B4719" s="25" t="n">
        <v>16</v>
      </c>
      <c r="C4719" s="7" t="n">
        <v>0</v>
      </c>
    </row>
    <row r="4720" spans="1:10">
      <c r="A4720" t="s">
        <v>4</v>
      </c>
      <c r="B4720" s="4" t="s">
        <v>5</v>
      </c>
      <c r="C4720" s="4" t="s">
        <v>10</v>
      </c>
      <c r="D4720" s="4" t="s">
        <v>39</v>
      </c>
      <c r="E4720" s="4" t="s">
        <v>14</v>
      </c>
      <c r="F4720" s="4" t="s">
        <v>14</v>
      </c>
    </row>
    <row r="4721" spans="1:6">
      <c r="A4721" t="n">
        <v>40393</v>
      </c>
      <c r="B4721" s="34" t="n">
        <v>26</v>
      </c>
      <c r="C4721" s="7" t="n">
        <v>122</v>
      </c>
      <c r="D4721" s="7" t="s">
        <v>417</v>
      </c>
      <c r="E4721" s="7" t="n">
        <v>2</v>
      </c>
      <c r="F4721" s="7" t="n">
        <v>0</v>
      </c>
    </row>
    <row r="4722" spans="1:6">
      <c r="A4722" t="s">
        <v>4</v>
      </c>
      <c r="B4722" s="4" t="s">
        <v>5</v>
      </c>
    </row>
    <row r="4723" spans="1:6">
      <c r="A4723" t="n">
        <v>40491</v>
      </c>
      <c r="B4723" s="29" t="n">
        <v>28</v>
      </c>
    </row>
    <row r="4724" spans="1:6">
      <c r="A4724" t="s">
        <v>4</v>
      </c>
      <c r="B4724" s="4" t="s">
        <v>5</v>
      </c>
      <c r="C4724" s="4" t="s">
        <v>14</v>
      </c>
      <c r="D4724" s="4" t="s">
        <v>14</v>
      </c>
      <c r="E4724" s="4" t="s">
        <v>14</v>
      </c>
      <c r="F4724" s="4" t="s">
        <v>20</v>
      </c>
      <c r="G4724" s="4" t="s">
        <v>20</v>
      </c>
      <c r="H4724" s="4" t="s">
        <v>20</v>
      </c>
      <c r="I4724" s="4" t="s">
        <v>20</v>
      </c>
      <c r="J4724" s="4" t="s">
        <v>20</v>
      </c>
    </row>
    <row r="4725" spans="1:6">
      <c r="A4725" t="n">
        <v>40492</v>
      </c>
      <c r="B4725" s="77" t="n">
        <v>76</v>
      </c>
      <c r="C4725" s="7" t="n">
        <v>0</v>
      </c>
      <c r="D4725" s="7" t="n">
        <v>3</v>
      </c>
      <c r="E4725" s="7" t="n">
        <v>0</v>
      </c>
      <c r="F4725" s="7" t="n">
        <v>1</v>
      </c>
      <c r="G4725" s="7" t="n">
        <v>1</v>
      </c>
      <c r="H4725" s="7" t="n">
        <v>1</v>
      </c>
      <c r="I4725" s="7" t="n">
        <v>0</v>
      </c>
      <c r="J4725" s="7" t="n">
        <v>1000</v>
      </c>
    </row>
    <row r="4726" spans="1:6">
      <c r="A4726" t="s">
        <v>4</v>
      </c>
      <c r="B4726" s="4" t="s">
        <v>5</v>
      </c>
      <c r="C4726" s="4" t="s">
        <v>14</v>
      </c>
      <c r="D4726" s="4" t="s">
        <v>14</v>
      </c>
    </row>
    <row r="4727" spans="1:6">
      <c r="A4727" t="n">
        <v>40516</v>
      </c>
      <c r="B4727" s="84" t="n">
        <v>77</v>
      </c>
      <c r="C4727" s="7" t="n">
        <v>0</v>
      </c>
      <c r="D4727" s="7" t="n">
        <v>3</v>
      </c>
    </row>
    <row r="4728" spans="1:6">
      <c r="A4728" t="s">
        <v>4</v>
      </c>
      <c r="B4728" s="4" t="s">
        <v>5</v>
      </c>
      <c r="C4728" s="4" t="s">
        <v>10</v>
      </c>
    </row>
    <row r="4729" spans="1:6">
      <c r="A4729" t="n">
        <v>40519</v>
      </c>
      <c r="B4729" s="25" t="n">
        <v>16</v>
      </c>
      <c r="C4729" s="7" t="n">
        <v>100</v>
      </c>
    </row>
    <row r="4730" spans="1:6">
      <c r="A4730" t="s">
        <v>4</v>
      </c>
      <c r="B4730" s="4" t="s">
        <v>5</v>
      </c>
      <c r="C4730" s="4" t="s">
        <v>14</v>
      </c>
      <c r="D4730" s="4" t="s">
        <v>10</v>
      </c>
      <c r="E4730" s="4" t="s">
        <v>10</v>
      </c>
      <c r="F4730" s="4" t="s">
        <v>14</v>
      </c>
    </row>
    <row r="4731" spans="1:6">
      <c r="A4731" t="n">
        <v>40522</v>
      </c>
      <c r="B4731" s="27" t="n">
        <v>25</v>
      </c>
      <c r="C4731" s="7" t="n">
        <v>1</v>
      </c>
      <c r="D4731" s="7" t="n">
        <v>160</v>
      </c>
      <c r="E4731" s="7" t="n">
        <v>350</v>
      </c>
      <c r="F4731" s="7" t="n">
        <v>2</v>
      </c>
    </row>
    <row r="4732" spans="1:6">
      <c r="A4732" t="s">
        <v>4</v>
      </c>
      <c r="B4732" s="4" t="s">
        <v>5</v>
      </c>
      <c r="C4732" s="4" t="s">
        <v>14</v>
      </c>
      <c r="D4732" s="4" t="s">
        <v>10</v>
      </c>
      <c r="E4732" s="4" t="s">
        <v>6</v>
      </c>
    </row>
    <row r="4733" spans="1:6">
      <c r="A4733" t="n">
        <v>40529</v>
      </c>
      <c r="B4733" s="33" t="n">
        <v>51</v>
      </c>
      <c r="C4733" s="7" t="n">
        <v>4</v>
      </c>
      <c r="D4733" s="7" t="n">
        <v>7008</v>
      </c>
      <c r="E4733" s="7" t="s">
        <v>48</v>
      </c>
    </row>
    <row r="4734" spans="1:6">
      <c r="A4734" t="s">
        <v>4</v>
      </c>
      <c r="B4734" s="4" t="s">
        <v>5</v>
      </c>
      <c r="C4734" s="4" t="s">
        <v>10</v>
      </c>
    </row>
    <row r="4735" spans="1:6">
      <c r="A4735" t="n">
        <v>40542</v>
      </c>
      <c r="B4735" s="25" t="n">
        <v>16</v>
      </c>
      <c r="C4735" s="7" t="n">
        <v>0</v>
      </c>
    </row>
    <row r="4736" spans="1:6">
      <c r="A4736" t="s">
        <v>4</v>
      </c>
      <c r="B4736" s="4" t="s">
        <v>5</v>
      </c>
      <c r="C4736" s="4" t="s">
        <v>10</v>
      </c>
      <c r="D4736" s="4" t="s">
        <v>39</v>
      </c>
      <c r="E4736" s="4" t="s">
        <v>14</v>
      </c>
      <c r="F4736" s="4" t="s">
        <v>14</v>
      </c>
    </row>
    <row r="4737" spans="1:10">
      <c r="A4737" t="n">
        <v>40545</v>
      </c>
      <c r="B4737" s="34" t="n">
        <v>26</v>
      </c>
      <c r="C4737" s="7" t="n">
        <v>7008</v>
      </c>
      <c r="D4737" s="7" t="s">
        <v>418</v>
      </c>
      <c r="E4737" s="7" t="n">
        <v>2</v>
      </c>
      <c r="F4737" s="7" t="n">
        <v>0</v>
      </c>
    </row>
    <row r="4738" spans="1:10">
      <c r="A4738" t="s">
        <v>4</v>
      </c>
      <c r="B4738" s="4" t="s">
        <v>5</v>
      </c>
    </row>
    <row r="4739" spans="1:10">
      <c r="A4739" t="n">
        <v>40603</v>
      </c>
      <c r="B4739" s="29" t="n">
        <v>28</v>
      </c>
    </row>
    <row r="4740" spans="1:10">
      <c r="A4740" t="s">
        <v>4</v>
      </c>
      <c r="B4740" s="4" t="s">
        <v>5</v>
      </c>
      <c r="C4740" s="4" t="s">
        <v>14</v>
      </c>
      <c r="D4740" s="16" t="s">
        <v>25</v>
      </c>
      <c r="E4740" s="4" t="s">
        <v>5</v>
      </c>
      <c r="F4740" s="4" t="s">
        <v>14</v>
      </c>
      <c r="G4740" s="4" t="s">
        <v>10</v>
      </c>
      <c r="H4740" s="16" t="s">
        <v>26</v>
      </c>
      <c r="I4740" s="4" t="s">
        <v>14</v>
      </c>
      <c r="J4740" s="4" t="s">
        <v>19</v>
      </c>
    </row>
    <row r="4741" spans="1:10">
      <c r="A4741" t="n">
        <v>40604</v>
      </c>
      <c r="B4741" s="11" t="n">
        <v>5</v>
      </c>
      <c r="C4741" s="7" t="n">
        <v>28</v>
      </c>
      <c r="D4741" s="16" t="s">
        <v>3</v>
      </c>
      <c r="E4741" s="50" t="n">
        <v>64</v>
      </c>
      <c r="F4741" s="7" t="n">
        <v>5</v>
      </c>
      <c r="G4741" s="7" t="n">
        <v>2</v>
      </c>
      <c r="H4741" s="16" t="s">
        <v>3</v>
      </c>
      <c r="I4741" s="7" t="n">
        <v>1</v>
      </c>
      <c r="J4741" s="12" t="n">
        <f t="normal" ca="1">A4765</f>
        <v>0</v>
      </c>
    </row>
    <row r="4742" spans="1:10">
      <c r="A4742" t="s">
        <v>4</v>
      </c>
      <c r="B4742" s="4" t="s">
        <v>5</v>
      </c>
      <c r="C4742" s="4" t="s">
        <v>14</v>
      </c>
      <c r="D4742" s="4" t="s">
        <v>10</v>
      </c>
      <c r="E4742" s="4" t="s">
        <v>10</v>
      </c>
      <c r="F4742" s="4" t="s">
        <v>14</v>
      </c>
    </row>
    <row r="4743" spans="1:10">
      <c r="A4743" t="n">
        <v>40615</v>
      </c>
      <c r="B4743" s="27" t="n">
        <v>25</v>
      </c>
      <c r="C4743" s="7" t="n">
        <v>1</v>
      </c>
      <c r="D4743" s="7" t="n">
        <v>260</v>
      </c>
      <c r="E4743" s="7" t="n">
        <v>640</v>
      </c>
      <c r="F4743" s="7" t="n">
        <v>1</v>
      </c>
    </row>
    <row r="4744" spans="1:10">
      <c r="A4744" t="s">
        <v>4</v>
      </c>
      <c r="B4744" s="4" t="s">
        <v>5</v>
      </c>
      <c r="C4744" s="4" t="s">
        <v>14</v>
      </c>
      <c r="D4744" s="4" t="s">
        <v>10</v>
      </c>
      <c r="E4744" s="4" t="s">
        <v>6</v>
      </c>
    </row>
    <row r="4745" spans="1:10">
      <c r="A4745" t="n">
        <v>40622</v>
      </c>
      <c r="B4745" s="33" t="n">
        <v>51</v>
      </c>
      <c r="C4745" s="7" t="n">
        <v>4</v>
      </c>
      <c r="D4745" s="7" t="n">
        <v>2</v>
      </c>
      <c r="E4745" s="7" t="s">
        <v>233</v>
      </c>
    </row>
    <row r="4746" spans="1:10">
      <c r="A4746" t="s">
        <v>4</v>
      </c>
      <c r="B4746" s="4" t="s">
        <v>5</v>
      </c>
      <c r="C4746" s="4" t="s">
        <v>10</v>
      </c>
    </row>
    <row r="4747" spans="1:10">
      <c r="A4747" t="n">
        <v>40635</v>
      </c>
      <c r="B4747" s="25" t="n">
        <v>16</v>
      </c>
      <c r="C4747" s="7" t="n">
        <v>0</v>
      </c>
    </row>
    <row r="4748" spans="1:10">
      <c r="A4748" t="s">
        <v>4</v>
      </c>
      <c r="B4748" s="4" t="s">
        <v>5</v>
      </c>
      <c r="C4748" s="4" t="s">
        <v>10</v>
      </c>
      <c r="D4748" s="4" t="s">
        <v>39</v>
      </c>
      <c r="E4748" s="4" t="s">
        <v>14</v>
      </c>
      <c r="F4748" s="4" t="s">
        <v>14</v>
      </c>
    </row>
    <row r="4749" spans="1:10">
      <c r="A4749" t="n">
        <v>40638</v>
      </c>
      <c r="B4749" s="34" t="n">
        <v>26</v>
      </c>
      <c r="C4749" s="7" t="n">
        <v>2</v>
      </c>
      <c r="D4749" s="7" t="s">
        <v>419</v>
      </c>
      <c r="E4749" s="7" t="n">
        <v>2</v>
      </c>
      <c r="F4749" s="7" t="n">
        <v>0</v>
      </c>
    </row>
    <row r="4750" spans="1:10">
      <c r="A4750" t="s">
        <v>4</v>
      </c>
      <c r="B4750" s="4" t="s">
        <v>5</v>
      </c>
    </row>
    <row r="4751" spans="1:10">
      <c r="A4751" t="n">
        <v>40718</v>
      </c>
      <c r="B4751" s="29" t="n">
        <v>28</v>
      </c>
    </row>
    <row r="4752" spans="1:10">
      <c r="A4752" t="s">
        <v>4</v>
      </c>
      <c r="B4752" s="4" t="s">
        <v>5</v>
      </c>
      <c r="C4752" s="4" t="s">
        <v>14</v>
      </c>
      <c r="D4752" s="4" t="s">
        <v>10</v>
      </c>
      <c r="E4752" s="4" t="s">
        <v>10</v>
      </c>
      <c r="F4752" s="4" t="s">
        <v>14</v>
      </c>
    </row>
    <row r="4753" spans="1:10">
      <c r="A4753" t="n">
        <v>40719</v>
      </c>
      <c r="B4753" s="27" t="n">
        <v>25</v>
      </c>
      <c r="C4753" s="7" t="n">
        <v>1</v>
      </c>
      <c r="D4753" s="7" t="n">
        <v>160</v>
      </c>
      <c r="E4753" s="7" t="n">
        <v>350</v>
      </c>
      <c r="F4753" s="7" t="n">
        <v>2</v>
      </c>
    </row>
    <row r="4754" spans="1:10">
      <c r="A4754" t="s">
        <v>4</v>
      </c>
      <c r="B4754" s="4" t="s">
        <v>5</v>
      </c>
      <c r="C4754" s="4" t="s">
        <v>14</v>
      </c>
      <c r="D4754" s="4" t="s">
        <v>10</v>
      </c>
      <c r="E4754" s="4" t="s">
        <v>6</v>
      </c>
    </row>
    <row r="4755" spans="1:10">
      <c r="A4755" t="n">
        <v>40726</v>
      </c>
      <c r="B4755" s="33" t="n">
        <v>51</v>
      </c>
      <c r="C4755" s="7" t="n">
        <v>4</v>
      </c>
      <c r="D4755" s="7" t="n">
        <v>7008</v>
      </c>
      <c r="E4755" s="7" t="s">
        <v>148</v>
      </c>
    </row>
    <row r="4756" spans="1:10">
      <c r="A4756" t="s">
        <v>4</v>
      </c>
      <c r="B4756" s="4" t="s">
        <v>5</v>
      </c>
      <c r="C4756" s="4" t="s">
        <v>10</v>
      </c>
    </row>
    <row r="4757" spans="1:10">
      <c r="A4757" t="n">
        <v>40740</v>
      </c>
      <c r="B4757" s="25" t="n">
        <v>16</v>
      </c>
      <c r="C4757" s="7" t="n">
        <v>0</v>
      </c>
    </row>
    <row r="4758" spans="1:10">
      <c r="A4758" t="s">
        <v>4</v>
      </c>
      <c r="B4758" s="4" t="s">
        <v>5</v>
      </c>
      <c r="C4758" s="4" t="s">
        <v>10</v>
      </c>
      <c r="D4758" s="4" t="s">
        <v>39</v>
      </c>
      <c r="E4758" s="4" t="s">
        <v>14</v>
      </c>
      <c r="F4758" s="4" t="s">
        <v>14</v>
      </c>
    </row>
    <row r="4759" spans="1:10">
      <c r="A4759" t="n">
        <v>40743</v>
      </c>
      <c r="B4759" s="34" t="n">
        <v>26</v>
      </c>
      <c r="C4759" s="7" t="n">
        <v>7008</v>
      </c>
      <c r="D4759" s="7" t="s">
        <v>420</v>
      </c>
      <c r="E4759" s="7" t="n">
        <v>2</v>
      </c>
      <c r="F4759" s="7" t="n">
        <v>0</v>
      </c>
    </row>
    <row r="4760" spans="1:10">
      <c r="A4760" t="s">
        <v>4</v>
      </c>
      <c r="B4760" s="4" t="s">
        <v>5</v>
      </c>
    </row>
    <row r="4761" spans="1:10">
      <c r="A4761" t="n">
        <v>40821</v>
      </c>
      <c r="B4761" s="29" t="n">
        <v>28</v>
      </c>
    </row>
    <row r="4762" spans="1:10">
      <c r="A4762" t="s">
        <v>4</v>
      </c>
      <c r="B4762" s="4" t="s">
        <v>5</v>
      </c>
      <c r="C4762" s="4" t="s">
        <v>19</v>
      </c>
    </row>
    <row r="4763" spans="1:10">
      <c r="A4763" t="n">
        <v>40822</v>
      </c>
      <c r="B4763" s="20" t="n">
        <v>3</v>
      </c>
      <c r="C4763" s="12" t="n">
        <f t="normal" ca="1">A4775</f>
        <v>0</v>
      </c>
    </row>
    <row r="4764" spans="1:10">
      <c r="A4764" t="s">
        <v>4</v>
      </c>
      <c r="B4764" s="4" t="s">
        <v>5</v>
      </c>
      <c r="C4764" s="4" t="s">
        <v>14</v>
      </c>
      <c r="D4764" s="4" t="s">
        <v>10</v>
      </c>
      <c r="E4764" s="4" t="s">
        <v>10</v>
      </c>
      <c r="F4764" s="4" t="s">
        <v>14</v>
      </c>
    </row>
    <row r="4765" spans="1:10">
      <c r="A4765" t="n">
        <v>40827</v>
      </c>
      <c r="B4765" s="27" t="n">
        <v>25</v>
      </c>
      <c r="C4765" s="7" t="n">
        <v>1</v>
      </c>
      <c r="D4765" s="7" t="n">
        <v>160</v>
      </c>
      <c r="E4765" s="7" t="n">
        <v>350</v>
      </c>
      <c r="F4765" s="7" t="n">
        <v>2</v>
      </c>
    </row>
    <row r="4766" spans="1:10">
      <c r="A4766" t="s">
        <v>4</v>
      </c>
      <c r="B4766" s="4" t="s">
        <v>5</v>
      </c>
      <c r="C4766" s="4" t="s">
        <v>14</v>
      </c>
      <c r="D4766" s="4" t="s">
        <v>10</v>
      </c>
      <c r="E4766" s="4" t="s">
        <v>6</v>
      </c>
    </row>
    <row r="4767" spans="1:10">
      <c r="A4767" t="n">
        <v>40834</v>
      </c>
      <c r="B4767" s="33" t="n">
        <v>51</v>
      </c>
      <c r="C4767" s="7" t="n">
        <v>4</v>
      </c>
      <c r="D4767" s="7" t="n">
        <v>7008</v>
      </c>
      <c r="E4767" s="7" t="s">
        <v>148</v>
      </c>
    </row>
    <row r="4768" spans="1:10">
      <c r="A4768" t="s">
        <v>4</v>
      </c>
      <c r="B4768" s="4" t="s">
        <v>5</v>
      </c>
      <c r="C4768" s="4" t="s">
        <v>10</v>
      </c>
    </row>
    <row r="4769" spans="1:6">
      <c r="A4769" t="n">
        <v>40848</v>
      </c>
      <c r="B4769" s="25" t="n">
        <v>16</v>
      </c>
      <c r="C4769" s="7" t="n">
        <v>0</v>
      </c>
    </row>
    <row r="4770" spans="1:6">
      <c r="A4770" t="s">
        <v>4</v>
      </c>
      <c r="B4770" s="4" t="s">
        <v>5</v>
      </c>
      <c r="C4770" s="4" t="s">
        <v>10</v>
      </c>
      <c r="D4770" s="4" t="s">
        <v>39</v>
      </c>
      <c r="E4770" s="4" t="s">
        <v>14</v>
      </c>
      <c r="F4770" s="4" t="s">
        <v>14</v>
      </c>
    </row>
    <row r="4771" spans="1:6">
      <c r="A4771" t="n">
        <v>40851</v>
      </c>
      <c r="B4771" s="34" t="n">
        <v>26</v>
      </c>
      <c r="C4771" s="7" t="n">
        <v>7008</v>
      </c>
      <c r="D4771" s="7" t="s">
        <v>421</v>
      </c>
      <c r="E4771" s="7" t="n">
        <v>2</v>
      </c>
      <c r="F4771" s="7" t="n">
        <v>0</v>
      </c>
    </row>
    <row r="4772" spans="1:6">
      <c r="A4772" t="s">
        <v>4</v>
      </c>
      <c r="B4772" s="4" t="s">
        <v>5</v>
      </c>
    </row>
    <row r="4773" spans="1:6">
      <c r="A4773" t="n">
        <v>40920</v>
      </c>
      <c r="B4773" s="29" t="n">
        <v>28</v>
      </c>
    </row>
    <row r="4774" spans="1:6">
      <c r="A4774" t="s">
        <v>4</v>
      </c>
      <c r="B4774" s="4" t="s">
        <v>5</v>
      </c>
      <c r="C4774" s="4" t="s">
        <v>14</v>
      </c>
      <c r="D4774" s="4" t="s">
        <v>10</v>
      </c>
      <c r="E4774" s="4" t="s">
        <v>10</v>
      </c>
      <c r="F4774" s="4" t="s">
        <v>14</v>
      </c>
    </row>
    <row r="4775" spans="1:6">
      <c r="A4775" t="n">
        <v>40921</v>
      </c>
      <c r="B4775" s="27" t="n">
        <v>25</v>
      </c>
      <c r="C4775" s="7" t="n">
        <v>1</v>
      </c>
      <c r="D4775" s="7" t="n">
        <v>160</v>
      </c>
      <c r="E4775" s="7" t="n">
        <v>350</v>
      </c>
      <c r="F4775" s="7" t="n">
        <v>2</v>
      </c>
    </row>
    <row r="4776" spans="1:6">
      <c r="A4776" t="s">
        <v>4</v>
      </c>
      <c r="B4776" s="4" t="s">
        <v>5</v>
      </c>
      <c r="C4776" s="4" t="s">
        <v>14</v>
      </c>
      <c r="D4776" s="4" t="s">
        <v>10</v>
      </c>
      <c r="E4776" s="4" t="s">
        <v>6</v>
      </c>
    </row>
    <row r="4777" spans="1:6">
      <c r="A4777" t="n">
        <v>40928</v>
      </c>
      <c r="B4777" s="33" t="n">
        <v>51</v>
      </c>
      <c r="C4777" s="7" t="n">
        <v>4</v>
      </c>
      <c r="D4777" s="7" t="n">
        <v>7008</v>
      </c>
      <c r="E4777" s="7" t="s">
        <v>85</v>
      </c>
    </row>
    <row r="4778" spans="1:6">
      <c r="A4778" t="s">
        <v>4</v>
      </c>
      <c r="B4778" s="4" t="s">
        <v>5</v>
      </c>
      <c r="C4778" s="4" t="s">
        <v>10</v>
      </c>
    </row>
    <row r="4779" spans="1:6">
      <c r="A4779" t="n">
        <v>40941</v>
      </c>
      <c r="B4779" s="25" t="n">
        <v>16</v>
      </c>
      <c r="C4779" s="7" t="n">
        <v>0</v>
      </c>
    </row>
    <row r="4780" spans="1:6">
      <c r="A4780" t="s">
        <v>4</v>
      </c>
      <c r="B4780" s="4" t="s">
        <v>5</v>
      </c>
      <c r="C4780" s="4" t="s">
        <v>10</v>
      </c>
      <c r="D4780" s="4" t="s">
        <v>39</v>
      </c>
      <c r="E4780" s="4" t="s">
        <v>14</v>
      </c>
      <c r="F4780" s="4" t="s">
        <v>14</v>
      </c>
      <c r="G4780" s="4" t="s">
        <v>39</v>
      </c>
      <c r="H4780" s="4" t="s">
        <v>14</v>
      </c>
      <c r="I4780" s="4" t="s">
        <v>14</v>
      </c>
      <c r="J4780" s="4" t="s">
        <v>39</v>
      </c>
      <c r="K4780" s="4" t="s">
        <v>14</v>
      </c>
      <c r="L4780" s="4" t="s">
        <v>14</v>
      </c>
    </row>
    <row r="4781" spans="1:6">
      <c r="A4781" t="n">
        <v>40944</v>
      </c>
      <c r="B4781" s="34" t="n">
        <v>26</v>
      </c>
      <c r="C4781" s="7" t="n">
        <v>7008</v>
      </c>
      <c r="D4781" s="7" t="s">
        <v>422</v>
      </c>
      <c r="E4781" s="7" t="n">
        <v>2</v>
      </c>
      <c r="F4781" s="7" t="n">
        <v>3</v>
      </c>
      <c r="G4781" s="7" t="s">
        <v>423</v>
      </c>
      <c r="H4781" s="7" t="n">
        <v>2</v>
      </c>
      <c r="I4781" s="7" t="n">
        <v>3</v>
      </c>
      <c r="J4781" s="7" t="s">
        <v>424</v>
      </c>
      <c r="K4781" s="7" t="n">
        <v>2</v>
      </c>
      <c r="L4781" s="7" t="n">
        <v>0</v>
      </c>
    </row>
    <row r="4782" spans="1:6">
      <c r="A4782" t="s">
        <v>4</v>
      </c>
      <c r="B4782" s="4" t="s">
        <v>5</v>
      </c>
    </row>
    <row r="4783" spans="1:6">
      <c r="A4783" t="n">
        <v>41221</v>
      </c>
      <c r="B4783" s="29" t="n">
        <v>28</v>
      </c>
    </row>
    <row r="4784" spans="1:6">
      <c r="A4784" t="s">
        <v>4</v>
      </c>
      <c r="B4784" s="4" t="s">
        <v>5</v>
      </c>
      <c r="C4784" s="4" t="s">
        <v>14</v>
      </c>
      <c r="D4784" s="16" t="s">
        <v>25</v>
      </c>
      <c r="E4784" s="4" t="s">
        <v>5</v>
      </c>
      <c r="F4784" s="4" t="s">
        <v>14</v>
      </c>
      <c r="G4784" s="4" t="s">
        <v>10</v>
      </c>
      <c r="H4784" s="16" t="s">
        <v>26</v>
      </c>
      <c r="I4784" s="4" t="s">
        <v>14</v>
      </c>
      <c r="J4784" s="4" t="s">
        <v>19</v>
      </c>
    </row>
    <row r="4785" spans="1:12">
      <c r="A4785" t="n">
        <v>41222</v>
      </c>
      <c r="B4785" s="11" t="n">
        <v>5</v>
      </c>
      <c r="C4785" s="7" t="n">
        <v>28</v>
      </c>
      <c r="D4785" s="16" t="s">
        <v>3</v>
      </c>
      <c r="E4785" s="50" t="n">
        <v>64</v>
      </c>
      <c r="F4785" s="7" t="n">
        <v>5</v>
      </c>
      <c r="G4785" s="7" t="n">
        <v>7</v>
      </c>
      <c r="H4785" s="16" t="s">
        <v>3</v>
      </c>
      <c r="I4785" s="7" t="n">
        <v>1</v>
      </c>
      <c r="J4785" s="12" t="n">
        <f t="normal" ca="1">A4797</f>
        <v>0</v>
      </c>
    </row>
    <row r="4786" spans="1:12">
      <c r="A4786" t="s">
        <v>4</v>
      </c>
      <c r="B4786" s="4" t="s">
        <v>5</v>
      </c>
      <c r="C4786" s="4" t="s">
        <v>14</v>
      </c>
      <c r="D4786" s="4" t="s">
        <v>10</v>
      </c>
      <c r="E4786" s="4" t="s">
        <v>10</v>
      </c>
      <c r="F4786" s="4" t="s">
        <v>14</v>
      </c>
    </row>
    <row r="4787" spans="1:12">
      <c r="A4787" t="n">
        <v>41233</v>
      </c>
      <c r="B4787" s="27" t="n">
        <v>25</v>
      </c>
      <c r="C4787" s="7" t="n">
        <v>1</v>
      </c>
      <c r="D4787" s="7" t="n">
        <v>60</v>
      </c>
      <c r="E4787" s="7" t="n">
        <v>640</v>
      </c>
      <c r="F4787" s="7" t="n">
        <v>1</v>
      </c>
    </row>
    <row r="4788" spans="1:12">
      <c r="A4788" t="s">
        <v>4</v>
      </c>
      <c r="B4788" s="4" t="s">
        <v>5</v>
      </c>
      <c r="C4788" s="4" t="s">
        <v>14</v>
      </c>
      <c r="D4788" s="4" t="s">
        <v>10</v>
      </c>
      <c r="E4788" s="4" t="s">
        <v>6</v>
      </c>
    </row>
    <row r="4789" spans="1:12">
      <c r="A4789" t="n">
        <v>41240</v>
      </c>
      <c r="B4789" s="33" t="n">
        <v>51</v>
      </c>
      <c r="C4789" s="7" t="n">
        <v>4</v>
      </c>
      <c r="D4789" s="7" t="n">
        <v>7</v>
      </c>
      <c r="E4789" s="7" t="s">
        <v>76</v>
      </c>
    </row>
    <row r="4790" spans="1:12">
      <c r="A4790" t="s">
        <v>4</v>
      </c>
      <c r="B4790" s="4" t="s">
        <v>5</v>
      </c>
      <c r="C4790" s="4" t="s">
        <v>10</v>
      </c>
    </row>
    <row r="4791" spans="1:12">
      <c r="A4791" t="n">
        <v>41254</v>
      </c>
      <c r="B4791" s="25" t="n">
        <v>16</v>
      </c>
      <c r="C4791" s="7" t="n">
        <v>0</v>
      </c>
    </row>
    <row r="4792" spans="1:12">
      <c r="A4792" t="s">
        <v>4</v>
      </c>
      <c r="B4792" s="4" t="s">
        <v>5</v>
      </c>
      <c r="C4792" s="4" t="s">
        <v>10</v>
      </c>
      <c r="D4792" s="4" t="s">
        <v>39</v>
      </c>
      <c r="E4792" s="4" t="s">
        <v>14</v>
      </c>
      <c r="F4792" s="4" t="s">
        <v>14</v>
      </c>
    </row>
    <row r="4793" spans="1:12">
      <c r="A4793" t="n">
        <v>41257</v>
      </c>
      <c r="B4793" s="34" t="n">
        <v>26</v>
      </c>
      <c r="C4793" s="7" t="n">
        <v>7</v>
      </c>
      <c r="D4793" s="7" t="s">
        <v>425</v>
      </c>
      <c r="E4793" s="7" t="n">
        <v>2</v>
      </c>
      <c r="F4793" s="7" t="n">
        <v>0</v>
      </c>
    </row>
    <row r="4794" spans="1:12">
      <c r="A4794" t="s">
        <v>4</v>
      </c>
      <c r="B4794" s="4" t="s">
        <v>5</v>
      </c>
    </row>
    <row r="4795" spans="1:12">
      <c r="A4795" t="n">
        <v>41288</v>
      </c>
      <c r="B4795" s="29" t="n">
        <v>28</v>
      </c>
    </row>
    <row r="4796" spans="1:12">
      <c r="A4796" t="s">
        <v>4</v>
      </c>
      <c r="B4796" s="4" t="s">
        <v>5</v>
      </c>
      <c r="C4796" s="4" t="s">
        <v>14</v>
      </c>
      <c r="D4796" s="16" t="s">
        <v>25</v>
      </c>
      <c r="E4796" s="4" t="s">
        <v>5</v>
      </c>
      <c r="F4796" s="4" t="s">
        <v>14</v>
      </c>
      <c r="G4796" s="4" t="s">
        <v>10</v>
      </c>
      <c r="H4796" s="16" t="s">
        <v>26</v>
      </c>
      <c r="I4796" s="4" t="s">
        <v>14</v>
      </c>
      <c r="J4796" s="4" t="s">
        <v>19</v>
      </c>
    </row>
    <row r="4797" spans="1:12">
      <c r="A4797" t="n">
        <v>41289</v>
      </c>
      <c r="B4797" s="11" t="n">
        <v>5</v>
      </c>
      <c r="C4797" s="7" t="n">
        <v>28</v>
      </c>
      <c r="D4797" s="16" t="s">
        <v>3</v>
      </c>
      <c r="E4797" s="50" t="n">
        <v>64</v>
      </c>
      <c r="F4797" s="7" t="n">
        <v>5</v>
      </c>
      <c r="G4797" s="7" t="n">
        <v>3</v>
      </c>
      <c r="H4797" s="16" t="s">
        <v>3</v>
      </c>
      <c r="I4797" s="7" t="n">
        <v>1</v>
      </c>
      <c r="J4797" s="12" t="n">
        <f t="normal" ca="1">A4809</f>
        <v>0</v>
      </c>
    </row>
    <row r="4798" spans="1:12">
      <c r="A4798" t="s">
        <v>4</v>
      </c>
      <c r="B4798" s="4" t="s">
        <v>5</v>
      </c>
      <c r="C4798" s="4" t="s">
        <v>14</v>
      </c>
      <c r="D4798" s="4" t="s">
        <v>10</v>
      </c>
      <c r="E4798" s="4" t="s">
        <v>10</v>
      </c>
      <c r="F4798" s="4" t="s">
        <v>14</v>
      </c>
    </row>
    <row r="4799" spans="1:12">
      <c r="A4799" t="n">
        <v>41300</v>
      </c>
      <c r="B4799" s="27" t="n">
        <v>25</v>
      </c>
      <c r="C4799" s="7" t="n">
        <v>1</v>
      </c>
      <c r="D4799" s="7" t="n">
        <v>60</v>
      </c>
      <c r="E4799" s="7" t="n">
        <v>500</v>
      </c>
      <c r="F4799" s="7" t="n">
        <v>1</v>
      </c>
    </row>
    <row r="4800" spans="1:12">
      <c r="A4800" t="s">
        <v>4</v>
      </c>
      <c r="B4800" s="4" t="s">
        <v>5</v>
      </c>
      <c r="C4800" s="4" t="s">
        <v>14</v>
      </c>
      <c r="D4800" s="4" t="s">
        <v>10</v>
      </c>
      <c r="E4800" s="4" t="s">
        <v>6</v>
      </c>
    </row>
    <row r="4801" spans="1:10">
      <c r="A4801" t="n">
        <v>41307</v>
      </c>
      <c r="B4801" s="33" t="n">
        <v>51</v>
      </c>
      <c r="C4801" s="7" t="n">
        <v>4</v>
      </c>
      <c r="D4801" s="7" t="n">
        <v>3</v>
      </c>
      <c r="E4801" s="7" t="s">
        <v>426</v>
      </c>
    </row>
    <row r="4802" spans="1:10">
      <c r="A4802" t="s">
        <v>4</v>
      </c>
      <c r="B4802" s="4" t="s">
        <v>5</v>
      </c>
      <c r="C4802" s="4" t="s">
        <v>10</v>
      </c>
    </row>
    <row r="4803" spans="1:10">
      <c r="A4803" t="n">
        <v>41321</v>
      </c>
      <c r="B4803" s="25" t="n">
        <v>16</v>
      </c>
      <c r="C4803" s="7" t="n">
        <v>0</v>
      </c>
    </row>
    <row r="4804" spans="1:10">
      <c r="A4804" t="s">
        <v>4</v>
      </c>
      <c r="B4804" s="4" t="s">
        <v>5</v>
      </c>
      <c r="C4804" s="4" t="s">
        <v>10</v>
      </c>
      <c r="D4804" s="4" t="s">
        <v>39</v>
      </c>
      <c r="E4804" s="4" t="s">
        <v>14</v>
      </c>
      <c r="F4804" s="4" t="s">
        <v>14</v>
      </c>
    </row>
    <row r="4805" spans="1:10">
      <c r="A4805" t="n">
        <v>41324</v>
      </c>
      <c r="B4805" s="34" t="n">
        <v>26</v>
      </c>
      <c r="C4805" s="7" t="n">
        <v>3</v>
      </c>
      <c r="D4805" s="7" t="s">
        <v>427</v>
      </c>
      <c r="E4805" s="7" t="n">
        <v>2</v>
      </c>
      <c r="F4805" s="7" t="n">
        <v>0</v>
      </c>
    </row>
    <row r="4806" spans="1:10">
      <c r="A4806" t="s">
        <v>4</v>
      </c>
      <c r="B4806" s="4" t="s">
        <v>5</v>
      </c>
    </row>
    <row r="4807" spans="1:10">
      <c r="A4807" t="n">
        <v>41418</v>
      </c>
      <c r="B4807" s="29" t="n">
        <v>28</v>
      </c>
    </row>
    <row r="4808" spans="1:10">
      <c r="A4808" t="s">
        <v>4</v>
      </c>
      <c r="B4808" s="4" t="s">
        <v>5</v>
      </c>
      <c r="C4808" s="4" t="s">
        <v>14</v>
      </c>
      <c r="D4808" s="16" t="s">
        <v>25</v>
      </c>
      <c r="E4808" s="4" t="s">
        <v>5</v>
      </c>
      <c r="F4808" s="4" t="s">
        <v>14</v>
      </c>
      <c r="G4808" s="4" t="s">
        <v>10</v>
      </c>
      <c r="H4808" s="16" t="s">
        <v>26</v>
      </c>
      <c r="I4808" s="4" t="s">
        <v>14</v>
      </c>
      <c r="J4808" s="4" t="s">
        <v>19</v>
      </c>
    </row>
    <row r="4809" spans="1:10">
      <c r="A4809" t="n">
        <v>41419</v>
      </c>
      <c r="B4809" s="11" t="n">
        <v>5</v>
      </c>
      <c r="C4809" s="7" t="n">
        <v>28</v>
      </c>
      <c r="D4809" s="16" t="s">
        <v>3</v>
      </c>
      <c r="E4809" s="50" t="n">
        <v>64</v>
      </c>
      <c r="F4809" s="7" t="n">
        <v>5</v>
      </c>
      <c r="G4809" s="7" t="n">
        <v>11</v>
      </c>
      <c r="H4809" s="16" t="s">
        <v>3</v>
      </c>
      <c r="I4809" s="7" t="n">
        <v>1</v>
      </c>
      <c r="J4809" s="12" t="n">
        <f t="normal" ca="1">A4821</f>
        <v>0</v>
      </c>
    </row>
    <row r="4810" spans="1:10">
      <c r="A4810" t="s">
        <v>4</v>
      </c>
      <c r="B4810" s="4" t="s">
        <v>5</v>
      </c>
      <c r="C4810" s="4" t="s">
        <v>14</v>
      </c>
      <c r="D4810" s="4" t="s">
        <v>10</v>
      </c>
      <c r="E4810" s="4" t="s">
        <v>10</v>
      </c>
      <c r="F4810" s="4" t="s">
        <v>14</v>
      </c>
    </row>
    <row r="4811" spans="1:10">
      <c r="A4811" t="n">
        <v>41430</v>
      </c>
      <c r="B4811" s="27" t="n">
        <v>25</v>
      </c>
      <c r="C4811" s="7" t="n">
        <v>1</v>
      </c>
      <c r="D4811" s="7" t="n">
        <v>260</v>
      </c>
      <c r="E4811" s="7" t="n">
        <v>640</v>
      </c>
      <c r="F4811" s="7" t="n">
        <v>1</v>
      </c>
    </row>
    <row r="4812" spans="1:10">
      <c r="A4812" t="s">
        <v>4</v>
      </c>
      <c r="B4812" s="4" t="s">
        <v>5</v>
      </c>
      <c r="C4812" s="4" t="s">
        <v>14</v>
      </c>
      <c r="D4812" s="4" t="s">
        <v>10</v>
      </c>
      <c r="E4812" s="4" t="s">
        <v>6</v>
      </c>
    </row>
    <row r="4813" spans="1:10">
      <c r="A4813" t="n">
        <v>41437</v>
      </c>
      <c r="B4813" s="33" t="n">
        <v>51</v>
      </c>
      <c r="C4813" s="7" t="n">
        <v>4</v>
      </c>
      <c r="D4813" s="7" t="n">
        <v>11</v>
      </c>
      <c r="E4813" s="7" t="s">
        <v>169</v>
      </c>
    </row>
    <row r="4814" spans="1:10">
      <c r="A4814" t="s">
        <v>4</v>
      </c>
      <c r="B4814" s="4" t="s">
        <v>5</v>
      </c>
      <c r="C4814" s="4" t="s">
        <v>10</v>
      </c>
    </row>
    <row r="4815" spans="1:10">
      <c r="A4815" t="n">
        <v>41451</v>
      </c>
      <c r="B4815" s="25" t="n">
        <v>16</v>
      </c>
      <c r="C4815" s="7" t="n">
        <v>0</v>
      </c>
    </row>
    <row r="4816" spans="1:10">
      <c r="A4816" t="s">
        <v>4</v>
      </c>
      <c r="B4816" s="4" t="s">
        <v>5</v>
      </c>
      <c r="C4816" s="4" t="s">
        <v>10</v>
      </c>
      <c r="D4816" s="4" t="s">
        <v>39</v>
      </c>
      <c r="E4816" s="4" t="s">
        <v>14</v>
      </c>
      <c r="F4816" s="4" t="s">
        <v>14</v>
      </c>
    </row>
    <row r="4817" spans="1:10">
      <c r="A4817" t="n">
        <v>41454</v>
      </c>
      <c r="B4817" s="34" t="n">
        <v>26</v>
      </c>
      <c r="C4817" s="7" t="n">
        <v>11</v>
      </c>
      <c r="D4817" s="7" t="s">
        <v>428</v>
      </c>
      <c r="E4817" s="7" t="n">
        <v>2</v>
      </c>
      <c r="F4817" s="7" t="n">
        <v>0</v>
      </c>
    </row>
    <row r="4818" spans="1:10">
      <c r="A4818" t="s">
        <v>4</v>
      </c>
      <c r="B4818" s="4" t="s">
        <v>5</v>
      </c>
    </row>
    <row r="4819" spans="1:10">
      <c r="A4819" t="n">
        <v>41502</v>
      </c>
      <c r="B4819" s="29" t="n">
        <v>28</v>
      </c>
    </row>
    <row r="4820" spans="1:10">
      <c r="A4820" t="s">
        <v>4</v>
      </c>
      <c r="B4820" s="4" t="s">
        <v>5</v>
      </c>
      <c r="C4820" s="4" t="s">
        <v>14</v>
      </c>
      <c r="D4820" s="16" t="s">
        <v>25</v>
      </c>
      <c r="E4820" s="4" t="s">
        <v>5</v>
      </c>
      <c r="F4820" s="4" t="s">
        <v>14</v>
      </c>
      <c r="G4820" s="4" t="s">
        <v>10</v>
      </c>
      <c r="H4820" s="16" t="s">
        <v>26</v>
      </c>
      <c r="I4820" s="4" t="s">
        <v>14</v>
      </c>
      <c r="J4820" s="4" t="s">
        <v>19</v>
      </c>
    </row>
    <row r="4821" spans="1:10">
      <c r="A4821" t="n">
        <v>41503</v>
      </c>
      <c r="B4821" s="11" t="n">
        <v>5</v>
      </c>
      <c r="C4821" s="7" t="n">
        <v>28</v>
      </c>
      <c r="D4821" s="16" t="s">
        <v>3</v>
      </c>
      <c r="E4821" s="50" t="n">
        <v>64</v>
      </c>
      <c r="F4821" s="7" t="n">
        <v>5</v>
      </c>
      <c r="G4821" s="7" t="n">
        <v>9</v>
      </c>
      <c r="H4821" s="16" t="s">
        <v>3</v>
      </c>
      <c r="I4821" s="7" t="n">
        <v>1</v>
      </c>
      <c r="J4821" s="12" t="n">
        <f t="normal" ca="1">A4833</f>
        <v>0</v>
      </c>
    </row>
    <row r="4822" spans="1:10">
      <c r="A4822" t="s">
        <v>4</v>
      </c>
      <c r="B4822" s="4" t="s">
        <v>5</v>
      </c>
      <c r="C4822" s="4" t="s">
        <v>14</v>
      </c>
      <c r="D4822" s="4" t="s">
        <v>10</v>
      </c>
      <c r="E4822" s="4" t="s">
        <v>10</v>
      </c>
      <c r="F4822" s="4" t="s">
        <v>14</v>
      </c>
    </row>
    <row r="4823" spans="1:10">
      <c r="A4823" t="n">
        <v>41514</v>
      </c>
      <c r="B4823" s="27" t="n">
        <v>25</v>
      </c>
      <c r="C4823" s="7" t="n">
        <v>1</v>
      </c>
      <c r="D4823" s="7" t="n">
        <v>60</v>
      </c>
      <c r="E4823" s="7" t="n">
        <v>640</v>
      </c>
      <c r="F4823" s="7" t="n">
        <v>1</v>
      </c>
    </row>
    <row r="4824" spans="1:10">
      <c r="A4824" t="s">
        <v>4</v>
      </c>
      <c r="B4824" s="4" t="s">
        <v>5</v>
      </c>
      <c r="C4824" s="4" t="s">
        <v>14</v>
      </c>
      <c r="D4824" s="4" t="s">
        <v>10</v>
      </c>
      <c r="E4824" s="4" t="s">
        <v>6</v>
      </c>
    </row>
    <row r="4825" spans="1:10">
      <c r="A4825" t="n">
        <v>41521</v>
      </c>
      <c r="B4825" s="33" t="n">
        <v>51</v>
      </c>
      <c r="C4825" s="7" t="n">
        <v>4</v>
      </c>
      <c r="D4825" s="7" t="n">
        <v>9</v>
      </c>
      <c r="E4825" s="7" t="s">
        <v>153</v>
      </c>
    </row>
    <row r="4826" spans="1:10">
      <c r="A4826" t="s">
        <v>4</v>
      </c>
      <c r="B4826" s="4" t="s">
        <v>5</v>
      </c>
      <c r="C4826" s="4" t="s">
        <v>10</v>
      </c>
    </row>
    <row r="4827" spans="1:10">
      <c r="A4827" t="n">
        <v>41535</v>
      </c>
      <c r="B4827" s="25" t="n">
        <v>16</v>
      </c>
      <c r="C4827" s="7" t="n">
        <v>0</v>
      </c>
    </row>
    <row r="4828" spans="1:10">
      <c r="A4828" t="s">
        <v>4</v>
      </c>
      <c r="B4828" s="4" t="s">
        <v>5</v>
      </c>
      <c r="C4828" s="4" t="s">
        <v>10</v>
      </c>
      <c r="D4828" s="4" t="s">
        <v>39</v>
      </c>
      <c r="E4828" s="4" t="s">
        <v>14</v>
      </c>
      <c r="F4828" s="4" t="s">
        <v>14</v>
      </c>
    </row>
    <row r="4829" spans="1:10">
      <c r="A4829" t="n">
        <v>41538</v>
      </c>
      <c r="B4829" s="34" t="n">
        <v>26</v>
      </c>
      <c r="C4829" s="7" t="n">
        <v>9</v>
      </c>
      <c r="D4829" s="7" t="s">
        <v>429</v>
      </c>
      <c r="E4829" s="7" t="n">
        <v>2</v>
      </c>
      <c r="F4829" s="7" t="n">
        <v>0</v>
      </c>
    </row>
    <row r="4830" spans="1:10">
      <c r="A4830" t="s">
        <v>4</v>
      </c>
      <c r="B4830" s="4" t="s">
        <v>5</v>
      </c>
    </row>
    <row r="4831" spans="1:10">
      <c r="A4831" t="n">
        <v>41571</v>
      </c>
      <c r="B4831" s="29" t="n">
        <v>28</v>
      </c>
    </row>
    <row r="4832" spans="1:10">
      <c r="A4832" t="s">
        <v>4</v>
      </c>
      <c r="B4832" s="4" t="s">
        <v>5</v>
      </c>
      <c r="C4832" s="4" t="s">
        <v>14</v>
      </c>
      <c r="D4832" s="4" t="s">
        <v>10</v>
      </c>
      <c r="E4832" s="4" t="s">
        <v>10</v>
      </c>
      <c r="F4832" s="4" t="s">
        <v>14</v>
      </c>
    </row>
    <row r="4833" spans="1:10">
      <c r="A4833" t="n">
        <v>41572</v>
      </c>
      <c r="B4833" s="27" t="n">
        <v>25</v>
      </c>
      <c r="C4833" s="7" t="n">
        <v>1</v>
      </c>
      <c r="D4833" s="7" t="n">
        <v>160</v>
      </c>
      <c r="E4833" s="7" t="n">
        <v>570</v>
      </c>
      <c r="F4833" s="7" t="n">
        <v>1</v>
      </c>
    </row>
    <row r="4834" spans="1:10">
      <c r="A4834" t="s">
        <v>4</v>
      </c>
      <c r="B4834" s="4" t="s">
        <v>5</v>
      </c>
      <c r="C4834" s="4" t="s">
        <v>14</v>
      </c>
      <c r="D4834" s="4" t="s">
        <v>10</v>
      </c>
      <c r="E4834" s="4" t="s">
        <v>6</v>
      </c>
    </row>
    <row r="4835" spans="1:10">
      <c r="A4835" t="n">
        <v>41579</v>
      </c>
      <c r="B4835" s="33" t="n">
        <v>51</v>
      </c>
      <c r="C4835" s="7" t="n">
        <v>4</v>
      </c>
      <c r="D4835" s="7" t="n">
        <v>0</v>
      </c>
      <c r="E4835" s="7" t="s">
        <v>151</v>
      </c>
    </row>
    <row r="4836" spans="1:10">
      <c r="A4836" t="s">
        <v>4</v>
      </c>
      <c r="B4836" s="4" t="s">
        <v>5</v>
      </c>
      <c r="C4836" s="4" t="s">
        <v>10</v>
      </c>
    </row>
    <row r="4837" spans="1:10">
      <c r="A4837" t="n">
        <v>41592</v>
      </c>
      <c r="B4837" s="25" t="n">
        <v>16</v>
      </c>
      <c r="C4837" s="7" t="n">
        <v>0</v>
      </c>
    </row>
    <row r="4838" spans="1:10">
      <c r="A4838" t="s">
        <v>4</v>
      </c>
      <c r="B4838" s="4" t="s">
        <v>5</v>
      </c>
      <c r="C4838" s="4" t="s">
        <v>10</v>
      </c>
      <c r="D4838" s="4" t="s">
        <v>39</v>
      </c>
      <c r="E4838" s="4" t="s">
        <v>14</v>
      </c>
      <c r="F4838" s="4" t="s">
        <v>14</v>
      </c>
    </row>
    <row r="4839" spans="1:10">
      <c r="A4839" t="n">
        <v>41595</v>
      </c>
      <c r="B4839" s="34" t="n">
        <v>26</v>
      </c>
      <c r="C4839" s="7" t="n">
        <v>0</v>
      </c>
      <c r="D4839" s="7" t="s">
        <v>430</v>
      </c>
      <c r="E4839" s="7" t="n">
        <v>2</v>
      </c>
      <c r="F4839" s="7" t="n">
        <v>0</v>
      </c>
    </row>
    <row r="4840" spans="1:10">
      <c r="A4840" t="s">
        <v>4</v>
      </c>
      <c r="B4840" s="4" t="s">
        <v>5</v>
      </c>
    </row>
    <row r="4841" spans="1:10">
      <c r="A4841" t="n">
        <v>41657</v>
      </c>
      <c r="B4841" s="29" t="n">
        <v>28</v>
      </c>
    </row>
    <row r="4842" spans="1:10">
      <c r="A4842" t="s">
        <v>4</v>
      </c>
      <c r="B4842" s="4" t="s">
        <v>5</v>
      </c>
      <c r="C4842" s="4" t="s">
        <v>14</v>
      </c>
      <c r="D4842" s="4" t="s">
        <v>10</v>
      </c>
      <c r="E4842" s="4" t="s">
        <v>10</v>
      </c>
      <c r="F4842" s="4" t="s">
        <v>14</v>
      </c>
    </row>
    <row r="4843" spans="1:10">
      <c r="A4843" t="n">
        <v>41658</v>
      </c>
      <c r="B4843" s="27" t="n">
        <v>25</v>
      </c>
      <c r="C4843" s="7" t="n">
        <v>1</v>
      </c>
      <c r="D4843" s="7" t="n">
        <v>160</v>
      </c>
      <c r="E4843" s="7" t="n">
        <v>350</v>
      </c>
      <c r="F4843" s="7" t="n">
        <v>2</v>
      </c>
    </row>
    <row r="4844" spans="1:10">
      <c r="A4844" t="s">
        <v>4</v>
      </c>
      <c r="B4844" s="4" t="s">
        <v>5</v>
      </c>
      <c r="C4844" s="4" t="s">
        <v>14</v>
      </c>
      <c r="D4844" s="4" t="s">
        <v>10</v>
      </c>
      <c r="E4844" s="4" t="s">
        <v>6</v>
      </c>
    </row>
    <row r="4845" spans="1:10">
      <c r="A4845" t="n">
        <v>41665</v>
      </c>
      <c r="B4845" s="33" t="n">
        <v>51</v>
      </c>
      <c r="C4845" s="7" t="n">
        <v>4</v>
      </c>
      <c r="D4845" s="7" t="n">
        <v>7008</v>
      </c>
      <c r="E4845" s="7" t="s">
        <v>48</v>
      </c>
    </row>
    <row r="4846" spans="1:10">
      <c r="A4846" t="s">
        <v>4</v>
      </c>
      <c r="B4846" s="4" t="s">
        <v>5</v>
      </c>
      <c r="C4846" s="4" t="s">
        <v>10</v>
      </c>
    </row>
    <row r="4847" spans="1:10">
      <c r="A4847" t="n">
        <v>41678</v>
      </c>
      <c r="B4847" s="25" t="n">
        <v>16</v>
      </c>
      <c r="C4847" s="7" t="n">
        <v>0</v>
      </c>
    </row>
    <row r="4848" spans="1:10">
      <c r="A4848" t="s">
        <v>4</v>
      </c>
      <c r="B4848" s="4" t="s">
        <v>5</v>
      </c>
      <c r="C4848" s="4" t="s">
        <v>10</v>
      </c>
      <c r="D4848" s="4" t="s">
        <v>39</v>
      </c>
      <c r="E4848" s="4" t="s">
        <v>14</v>
      </c>
      <c r="F4848" s="4" t="s">
        <v>14</v>
      </c>
    </row>
    <row r="4849" spans="1:6">
      <c r="A4849" t="n">
        <v>41681</v>
      </c>
      <c r="B4849" s="34" t="n">
        <v>26</v>
      </c>
      <c r="C4849" s="7" t="n">
        <v>7008</v>
      </c>
      <c r="D4849" s="7" t="s">
        <v>431</v>
      </c>
      <c r="E4849" s="7" t="n">
        <v>2</v>
      </c>
      <c r="F4849" s="7" t="n">
        <v>0</v>
      </c>
    </row>
    <row r="4850" spans="1:6">
      <c r="A4850" t="s">
        <v>4</v>
      </c>
      <c r="B4850" s="4" t="s">
        <v>5</v>
      </c>
    </row>
    <row r="4851" spans="1:6">
      <c r="A4851" t="n">
        <v>41738</v>
      </c>
      <c r="B4851" s="29" t="n">
        <v>28</v>
      </c>
    </row>
    <row r="4852" spans="1:6">
      <c r="A4852" t="s">
        <v>4</v>
      </c>
      <c r="B4852" s="4" t="s">
        <v>5</v>
      </c>
      <c r="C4852" s="4" t="s">
        <v>10</v>
      </c>
      <c r="D4852" s="4" t="s">
        <v>14</v>
      </c>
    </row>
    <row r="4853" spans="1:6">
      <c r="A4853" t="n">
        <v>41739</v>
      </c>
      <c r="B4853" s="35" t="n">
        <v>89</v>
      </c>
      <c r="C4853" s="7" t="n">
        <v>65533</v>
      </c>
      <c r="D4853" s="7" t="n">
        <v>1</v>
      </c>
    </row>
    <row r="4854" spans="1:6">
      <c r="A4854" t="s">
        <v>4</v>
      </c>
      <c r="B4854" s="4" t="s">
        <v>5</v>
      </c>
      <c r="C4854" s="4" t="s">
        <v>14</v>
      </c>
      <c r="D4854" s="4" t="s">
        <v>10</v>
      </c>
      <c r="E4854" s="4" t="s">
        <v>20</v>
      </c>
    </row>
    <row r="4855" spans="1:6">
      <c r="A4855" t="n">
        <v>41743</v>
      </c>
      <c r="B4855" s="36" t="n">
        <v>58</v>
      </c>
      <c r="C4855" s="7" t="n">
        <v>0</v>
      </c>
      <c r="D4855" s="7" t="n">
        <v>300</v>
      </c>
      <c r="E4855" s="7" t="n">
        <v>0.300000011920929</v>
      </c>
    </row>
    <row r="4856" spans="1:6">
      <c r="A4856" t="s">
        <v>4</v>
      </c>
      <c r="B4856" s="4" t="s">
        <v>5</v>
      </c>
      <c r="C4856" s="4" t="s">
        <v>14</v>
      </c>
      <c r="D4856" s="4" t="s">
        <v>10</v>
      </c>
    </row>
    <row r="4857" spans="1:6">
      <c r="A4857" t="n">
        <v>41751</v>
      </c>
      <c r="B4857" s="36" t="n">
        <v>58</v>
      </c>
      <c r="C4857" s="7" t="n">
        <v>255</v>
      </c>
      <c r="D4857" s="7" t="n">
        <v>0</v>
      </c>
    </row>
    <row r="4858" spans="1:6">
      <c r="A4858" t="s">
        <v>4</v>
      </c>
      <c r="B4858" s="4" t="s">
        <v>5</v>
      </c>
      <c r="C4858" s="4" t="s">
        <v>14</v>
      </c>
      <c r="D4858" s="4" t="s">
        <v>10</v>
      </c>
      <c r="E4858" s="4" t="s">
        <v>10</v>
      </c>
      <c r="F4858" s="4" t="s">
        <v>10</v>
      </c>
      <c r="G4858" s="4" t="s">
        <v>10</v>
      </c>
      <c r="H4858" s="4" t="s">
        <v>14</v>
      </c>
    </row>
    <row r="4859" spans="1:6">
      <c r="A4859" t="n">
        <v>41755</v>
      </c>
      <c r="B4859" s="27" t="n">
        <v>25</v>
      </c>
      <c r="C4859" s="7" t="n">
        <v>5</v>
      </c>
      <c r="D4859" s="7" t="n">
        <v>65535</v>
      </c>
      <c r="E4859" s="7" t="n">
        <v>65535</v>
      </c>
      <c r="F4859" s="7" t="n">
        <v>65535</v>
      </c>
      <c r="G4859" s="7" t="n">
        <v>65535</v>
      </c>
      <c r="H4859" s="7" t="n">
        <v>0</v>
      </c>
    </row>
    <row r="4860" spans="1:6">
      <c r="A4860" t="s">
        <v>4</v>
      </c>
      <c r="B4860" s="4" t="s">
        <v>5</v>
      </c>
      <c r="C4860" s="4" t="s">
        <v>14</v>
      </c>
      <c r="D4860" s="4" t="s">
        <v>10</v>
      </c>
      <c r="E4860" s="4" t="s">
        <v>20</v>
      </c>
      <c r="F4860" s="4" t="s">
        <v>10</v>
      </c>
      <c r="G4860" s="4" t="s">
        <v>9</v>
      </c>
      <c r="H4860" s="4" t="s">
        <v>9</v>
      </c>
      <c r="I4860" s="4" t="s">
        <v>10</v>
      </c>
      <c r="J4860" s="4" t="s">
        <v>10</v>
      </c>
      <c r="K4860" s="4" t="s">
        <v>9</v>
      </c>
      <c r="L4860" s="4" t="s">
        <v>9</v>
      </c>
      <c r="M4860" s="4" t="s">
        <v>9</v>
      </c>
      <c r="N4860" s="4" t="s">
        <v>9</v>
      </c>
      <c r="O4860" s="4" t="s">
        <v>6</v>
      </c>
    </row>
    <row r="4861" spans="1:6">
      <c r="A4861" t="n">
        <v>41766</v>
      </c>
      <c r="B4861" s="26" t="n">
        <v>50</v>
      </c>
      <c r="C4861" s="7" t="n">
        <v>0</v>
      </c>
      <c r="D4861" s="7" t="n">
        <v>12010</v>
      </c>
      <c r="E4861" s="7" t="n">
        <v>1</v>
      </c>
      <c r="F4861" s="7" t="n">
        <v>0</v>
      </c>
      <c r="G4861" s="7" t="n">
        <v>0</v>
      </c>
      <c r="H4861" s="7" t="n">
        <v>0</v>
      </c>
      <c r="I4861" s="7" t="n">
        <v>0</v>
      </c>
      <c r="J4861" s="7" t="n">
        <v>65533</v>
      </c>
      <c r="K4861" s="7" t="n">
        <v>0</v>
      </c>
      <c r="L4861" s="7" t="n">
        <v>0</v>
      </c>
      <c r="M4861" s="7" t="n">
        <v>0</v>
      </c>
      <c r="N4861" s="7" t="n">
        <v>0</v>
      </c>
      <c r="O4861" s="7" t="s">
        <v>13</v>
      </c>
    </row>
    <row r="4862" spans="1:6">
      <c r="A4862" t="s">
        <v>4</v>
      </c>
      <c r="B4862" s="4" t="s">
        <v>5</v>
      </c>
      <c r="C4862" s="4" t="s">
        <v>10</v>
      </c>
      <c r="D4862" s="4" t="s">
        <v>39</v>
      </c>
      <c r="E4862" s="4" t="s">
        <v>14</v>
      </c>
      <c r="F4862" s="4" t="s">
        <v>14</v>
      </c>
      <c r="G4862" s="4" t="s">
        <v>10</v>
      </c>
      <c r="H4862" s="4" t="s">
        <v>14</v>
      </c>
      <c r="I4862" s="4" t="s">
        <v>39</v>
      </c>
      <c r="J4862" s="4" t="s">
        <v>14</v>
      </c>
      <c r="K4862" s="4" t="s">
        <v>14</v>
      </c>
      <c r="L4862" s="4" t="s">
        <v>14</v>
      </c>
    </row>
    <row r="4863" spans="1:6">
      <c r="A4863" t="n">
        <v>41805</v>
      </c>
      <c r="B4863" s="28" t="n">
        <v>24</v>
      </c>
      <c r="C4863" s="7" t="n">
        <v>65533</v>
      </c>
      <c r="D4863" s="7" t="s">
        <v>432</v>
      </c>
      <c r="E4863" s="7" t="n">
        <v>12</v>
      </c>
      <c r="F4863" s="7" t="n">
        <v>16</v>
      </c>
      <c r="G4863" s="7" t="n">
        <v>151</v>
      </c>
      <c r="H4863" s="7" t="n">
        <v>7</v>
      </c>
      <c r="I4863" s="7" t="s">
        <v>52</v>
      </c>
      <c r="J4863" s="7" t="n">
        <v>6</v>
      </c>
      <c r="K4863" s="7" t="n">
        <v>2</v>
      </c>
      <c r="L4863" s="7" t="n">
        <v>0</v>
      </c>
    </row>
    <row r="4864" spans="1:6">
      <c r="A4864" t="s">
        <v>4</v>
      </c>
      <c r="B4864" s="4" t="s">
        <v>5</v>
      </c>
    </row>
    <row r="4865" spans="1:15">
      <c r="A4865" t="n">
        <v>41826</v>
      </c>
      <c r="B4865" s="29" t="n">
        <v>28</v>
      </c>
    </row>
    <row r="4866" spans="1:15">
      <c r="A4866" t="s">
        <v>4</v>
      </c>
      <c r="B4866" s="4" t="s">
        <v>5</v>
      </c>
      <c r="C4866" s="4" t="s">
        <v>14</v>
      </c>
    </row>
    <row r="4867" spans="1:15">
      <c r="A4867" t="n">
        <v>41827</v>
      </c>
      <c r="B4867" s="30" t="n">
        <v>27</v>
      </c>
      <c r="C4867" s="7" t="n">
        <v>0</v>
      </c>
    </row>
    <row r="4868" spans="1:15">
      <c r="A4868" t="s">
        <v>4</v>
      </c>
      <c r="B4868" s="4" t="s">
        <v>5</v>
      </c>
      <c r="C4868" s="4" t="s">
        <v>14</v>
      </c>
    </row>
    <row r="4869" spans="1:15">
      <c r="A4869" t="n">
        <v>41829</v>
      </c>
      <c r="B4869" s="30" t="n">
        <v>27</v>
      </c>
      <c r="C4869" s="7" t="n">
        <v>1</v>
      </c>
    </row>
    <row r="4870" spans="1:15">
      <c r="A4870" t="s">
        <v>4</v>
      </c>
      <c r="B4870" s="4" t="s">
        <v>5</v>
      </c>
      <c r="C4870" s="4" t="s">
        <v>14</v>
      </c>
      <c r="D4870" s="4" t="s">
        <v>10</v>
      </c>
      <c r="E4870" s="4" t="s">
        <v>10</v>
      </c>
      <c r="F4870" s="4" t="s">
        <v>10</v>
      </c>
      <c r="G4870" s="4" t="s">
        <v>10</v>
      </c>
      <c r="H4870" s="4" t="s">
        <v>14</v>
      </c>
    </row>
    <row r="4871" spans="1:15">
      <c r="A4871" t="n">
        <v>41831</v>
      </c>
      <c r="B4871" s="27" t="n">
        <v>25</v>
      </c>
      <c r="C4871" s="7" t="n">
        <v>5</v>
      </c>
      <c r="D4871" s="7" t="n">
        <v>65535</v>
      </c>
      <c r="E4871" s="7" t="n">
        <v>65535</v>
      </c>
      <c r="F4871" s="7" t="n">
        <v>65535</v>
      </c>
      <c r="G4871" s="7" t="n">
        <v>65535</v>
      </c>
      <c r="H4871" s="7" t="n">
        <v>0</v>
      </c>
    </row>
    <row r="4872" spans="1:15">
      <c r="A4872" t="s">
        <v>4</v>
      </c>
      <c r="B4872" s="4" t="s">
        <v>5</v>
      </c>
      <c r="C4872" s="4" t="s">
        <v>14</v>
      </c>
      <c r="D4872" s="4" t="s">
        <v>10</v>
      </c>
      <c r="E4872" s="4" t="s">
        <v>20</v>
      </c>
    </row>
    <row r="4873" spans="1:15">
      <c r="A4873" t="n">
        <v>41842</v>
      </c>
      <c r="B4873" s="36" t="n">
        <v>58</v>
      </c>
      <c r="C4873" s="7" t="n">
        <v>100</v>
      </c>
      <c r="D4873" s="7" t="n">
        <v>300</v>
      </c>
      <c r="E4873" s="7" t="n">
        <v>0.300000011920929</v>
      </c>
    </row>
    <row r="4874" spans="1:15">
      <c r="A4874" t="s">
        <v>4</v>
      </c>
      <c r="B4874" s="4" t="s">
        <v>5</v>
      </c>
      <c r="C4874" s="4" t="s">
        <v>14</v>
      </c>
      <c r="D4874" s="4" t="s">
        <v>10</v>
      </c>
    </row>
    <row r="4875" spans="1:15">
      <c r="A4875" t="n">
        <v>41850</v>
      </c>
      <c r="B4875" s="36" t="n">
        <v>58</v>
      </c>
      <c r="C4875" s="7" t="n">
        <v>255</v>
      </c>
      <c r="D4875" s="7" t="n">
        <v>0</v>
      </c>
    </row>
    <row r="4876" spans="1:15">
      <c r="A4876" t="s">
        <v>4</v>
      </c>
      <c r="B4876" s="4" t="s">
        <v>5</v>
      </c>
      <c r="C4876" s="4" t="s">
        <v>14</v>
      </c>
      <c r="D4876" s="4" t="s">
        <v>10</v>
      </c>
      <c r="E4876" s="4" t="s">
        <v>9</v>
      </c>
    </row>
    <row r="4877" spans="1:15">
      <c r="A4877" t="n">
        <v>41854</v>
      </c>
      <c r="B4877" s="17" t="n">
        <v>101</v>
      </c>
      <c r="C4877" s="7" t="n">
        <v>0</v>
      </c>
      <c r="D4877" s="7" t="n">
        <v>151</v>
      </c>
      <c r="E4877" s="7" t="n">
        <v>1</v>
      </c>
    </row>
    <row r="4878" spans="1:15">
      <c r="A4878" t="s">
        <v>4</v>
      </c>
      <c r="B4878" s="4" t="s">
        <v>5</v>
      </c>
      <c r="C4878" s="4" t="s">
        <v>14</v>
      </c>
      <c r="D4878" s="16" t="s">
        <v>25</v>
      </c>
      <c r="E4878" s="4" t="s">
        <v>5</v>
      </c>
      <c r="F4878" s="4" t="s">
        <v>14</v>
      </c>
      <c r="G4878" s="4" t="s">
        <v>10</v>
      </c>
      <c r="H4878" s="16" t="s">
        <v>26</v>
      </c>
      <c r="I4878" s="4" t="s">
        <v>14</v>
      </c>
      <c r="J4878" s="4" t="s">
        <v>19</v>
      </c>
    </row>
    <row r="4879" spans="1:15">
      <c r="A4879" t="n">
        <v>41862</v>
      </c>
      <c r="B4879" s="11" t="n">
        <v>5</v>
      </c>
      <c r="C4879" s="7" t="n">
        <v>28</v>
      </c>
      <c r="D4879" s="16" t="s">
        <v>3</v>
      </c>
      <c r="E4879" s="50" t="n">
        <v>64</v>
      </c>
      <c r="F4879" s="7" t="n">
        <v>5</v>
      </c>
      <c r="G4879" s="7" t="n">
        <v>6</v>
      </c>
      <c r="H4879" s="16" t="s">
        <v>3</v>
      </c>
      <c r="I4879" s="7" t="n">
        <v>1</v>
      </c>
      <c r="J4879" s="12" t="n">
        <f t="normal" ca="1">A4891</f>
        <v>0</v>
      </c>
    </row>
    <row r="4880" spans="1:15">
      <c r="A4880" t="s">
        <v>4</v>
      </c>
      <c r="B4880" s="4" t="s">
        <v>5</v>
      </c>
      <c r="C4880" s="4" t="s">
        <v>14</v>
      </c>
      <c r="D4880" s="4" t="s">
        <v>10</v>
      </c>
      <c r="E4880" s="4" t="s">
        <v>10</v>
      </c>
      <c r="F4880" s="4" t="s">
        <v>14</v>
      </c>
    </row>
    <row r="4881" spans="1:10">
      <c r="A4881" t="n">
        <v>41873</v>
      </c>
      <c r="B4881" s="27" t="n">
        <v>25</v>
      </c>
      <c r="C4881" s="7" t="n">
        <v>1</v>
      </c>
      <c r="D4881" s="7" t="n">
        <v>60</v>
      </c>
      <c r="E4881" s="7" t="n">
        <v>500</v>
      </c>
      <c r="F4881" s="7" t="n">
        <v>1</v>
      </c>
    </row>
    <row r="4882" spans="1:10">
      <c r="A4882" t="s">
        <v>4</v>
      </c>
      <c r="B4882" s="4" t="s">
        <v>5</v>
      </c>
      <c r="C4882" s="4" t="s">
        <v>14</v>
      </c>
      <c r="D4882" s="4" t="s">
        <v>10</v>
      </c>
      <c r="E4882" s="4" t="s">
        <v>6</v>
      </c>
    </row>
    <row r="4883" spans="1:10">
      <c r="A4883" t="n">
        <v>41880</v>
      </c>
      <c r="B4883" s="33" t="n">
        <v>51</v>
      </c>
      <c r="C4883" s="7" t="n">
        <v>4</v>
      </c>
      <c r="D4883" s="7" t="n">
        <v>6</v>
      </c>
      <c r="E4883" s="7" t="s">
        <v>76</v>
      </c>
    </row>
    <row r="4884" spans="1:10">
      <c r="A4884" t="s">
        <v>4</v>
      </c>
      <c r="B4884" s="4" t="s">
        <v>5</v>
      </c>
      <c r="C4884" s="4" t="s">
        <v>10</v>
      </c>
    </row>
    <row r="4885" spans="1:10">
      <c r="A4885" t="n">
        <v>41894</v>
      </c>
      <c r="B4885" s="25" t="n">
        <v>16</v>
      </c>
      <c r="C4885" s="7" t="n">
        <v>0</v>
      </c>
    </row>
    <row r="4886" spans="1:10">
      <c r="A4886" t="s">
        <v>4</v>
      </c>
      <c r="B4886" s="4" t="s">
        <v>5</v>
      </c>
      <c r="C4886" s="4" t="s">
        <v>10</v>
      </c>
      <c r="D4886" s="4" t="s">
        <v>39</v>
      </c>
      <c r="E4886" s="4" t="s">
        <v>14</v>
      </c>
      <c r="F4886" s="4" t="s">
        <v>14</v>
      </c>
    </row>
    <row r="4887" spans="1:10">
      <c r="A4887" t="n">
        <v>41897</v>
      </c>
      <c r="B4887" s="34" t="n">
        <v>26</v>
      </c>
      <c r="C4887" s="7" t="n">
        <v>6</v>
      </c>
      <c r="D4887" s="7" t="s">
        <v>433</v>
      </c>
      <c r="E4887" s="7" t="n">
        <v>2</v>
      </c>
      <c r="F4887" s="7" t="n">
        <v>0</v>
      </c>
    </row>
    <row r="4888" spans="1:10">
      <c r="A4888" t="s">
        <v>4</v>
      </c>
      <c r="B4888" s="4" t="s">
        <v>5</v>
      </c>
    </row>
    <row r="4889" spans="1:10">
      <c r="A4889" t="n">
        <v>41940</v>
      </c>
      <c r="B4889" s="29" t="n">
        <v>28</v>
      </c>
    </row>
    <row r="4890" spans="1:10">
      <c r="A4890" t="s">
        <v>4</v>
      </c>
      <c r="B4890" s="4" t="s">
        <v>5</v>
      </c>
      <c r="C4890" s="4" t="s">
        <v>14</v>
      </c>
      <c r="D4890" s="16" t="s">
        <v>25</v>
      </c>
      <c r="E4890" s="4" t="s">
        <v>5</v>
      </c>
      <c r="F4890" s="4" t="s">
        <v>14</v>
      </c>
      <c r="G4890" s="4" t="s">
        <v>10</v>
      </c>
      <c r="H4890" s="16" t="s">
        <v>26</v>
      </c>
      <c r="I4890" s="4" t="s">
        <v>14</v>
      </c>
      <c r="J4890" s="4" t="s">
        <v>19</v>
      </c>
    </row>
    <row r="4891" spans="1:10">
      <c r="A4891" t="n">
        <v>41941</v>
      </c>
      <c r="B4891" s="11" t="n">
        <v>5</v>
      </c>
      <c r="C4891" s="7" t="n">
        <v>28</v>
      </c>
      <c r="D4891" s="16" t="s">
        <v>3</v>
      </c>
      <c r="E4891" s="50" t="n">
        <v>64</v>
      </c>
      <c r="F4891" s="7" t="n">
        <v>5</v>
      </c>
      <c r="G4891" s="7" t="n">
        <v>8</v>
      </c>
      <c r="H4891" s="16" t="s">
        <v>3</v>
      </c>
      <c r="I4891" s="7" t="n">
        <v>1</v>
      </c>
      <c r="J4891" s="12" t="n">
        <f t="normal" ca="1">A4915</f>
        <v>0</v>
      </c>
    </row>
    <row r="4892" spans="1:10">
      <c r="A4892" t="s">
        <v>4</v>
      </c>
      <c r="B4892" s="4" t="s">
        <v>5</v>
      </c>
      <c r="C4892" s="4" t="s">
        <v>14</v>
      </c>
      <c r="D4892" s="4" t="s">
        <v>10</v>
      </c>
      <c r="E4892" s="4" t="s">
        <v>10</v>
      </c>
      <c r="F4892" s="4" t="s">
        <v>14</v>
      </c>
    </row>
    <row r="4893" spans="1:10">
      <c r="A4893" t="n">
        <v>41952</v>
      </c>
      <c r="B4893" s="27" t="n">
        <v>25</v>
      </c>
      <c r="C4893" s="7" t="n">
        <v>1</v>
      </c>
      <c r="D4893" s="7" t="n">
        <v>260</v>
      </c>
      <c r="E4893" s="7" t="n">
        <v>640</v>
      </c>
      <c r="F4893" s="7" t="n">
        <v>1</v>
      </c>
    </row>
    <row r="4894" spans="1:10">
      <c r="A4894" t="s">
        <v>4</v>
      </c>
      <c r="B4894" s="4" t="s">
        <v>5</v>
      </c>
      <c r="C4894" s="4" t="s">
        <v>14</v>
      </c>
      <c r="D4894" s="4" t="s">
        <v>10</v>
      </c>
      <c r="E4894" s="4" t="s">
        <v>6</v>
      </c>
    </row>
    <row r="4895" spans="1:10">
      <c r="A4895" t="n">
        <v>41959</v>
      </c>
      <c r="B4895" s="33" t="n">
        <v>51</v>
      </c>
      <c r="C4895" s="7" t="n">
        <v>4</v>
      </c>
      <c r="D4895" s="7" t="n">
        <v>8</v>
      </c>
      <c r="E4895" s="7" t="s">
        <v>351</v>
      </c>
    </row>
    <row r="4896" spans="1:10">
      <c r="A4896" t="s">
        <v>4</v>
      </c>
      <c r="B4896" s="4" t="s">
        <v>5</v>
      </c>
      <c r="C4896" s="4" t="s">
        <v>10</v>
      </c>
    </row>
    <row r="4897" spans="1:10">
      <c r="A4897" t="n">
        <v>41972</v>
      </c>
      <c r="B4897" s="25" t="n">
        <v>16</v>
      </c>
      <c r="C4897" s="7" t="n">
        <v>0</v>
      </c>
    </row>
    <row r="4898" spans="1:10">
      <c r="A4898" t="s">
        <v>4</v>
      </c>
      <c r="B4898" s="4" t="s">
        <v>5</v>
      </c>
      <c r="C4898" s="4" t="s">
        <v>10</v>
      </c>
      <c r="D4898" s="4" t="s">
        <v>39</v>
      </c>
      <c r="E4898" s="4" t="s">
        <v>14</v>
      </c>
      <c r="F4898" s="4" t="s">
        <v>14</v>
      </c>
    </row>
    <row r="4899" spans="1:10">
      <c r="A4899" t="n">
        <v>41975</v>
      </c>
      <c r="B4899" s="34" t="n">
        <v>26</v>
      </c>
      <c r="C4899" s="7" t="n">
        <v>8</v>
      </c>
      <c r="D4899" s="7" t="s">
        <v>434</v>
      </c>
      <c r="E4899" s="7" t="n">
        <v>2</v>
      </c>
      <c r="F4899" s="7" t="n">
        <v>0</v>
      </c>
    </row>
    <row r="4900" spans="1:10">
      <c r="A4900" t="s">
        <v>4</v>
      </c>
      <c r="B4900" s="4" t="s">
        <v>5</v>
      </c>
    </row>
    <row r="4901" spans="1:10">
      <c r="A4901" t="n">
        <v>42024</v>
      </c>
      <c r="B4901" s="29" t="n">
        <v>28</v>
      </c>
    </row>
    <row r="4902" spans="1:10">
      <c r="A4902" t="s">
        <v>4</v>
      </c>
      <c r="B4902" s="4" t="s">
        <v>5</v>
      </c>
      <c r="C4902" s="4" t="s">
        <v>14</v>
      </c>
      <c r="D4902" s="4" t="s">
        <v>10</v>
      </c>
      <c r="E4902" s="4" t="s">
        <v>10</v>
      </c>
      <c r="F4902" s="4" t="s">
        <v>14</v>
      </c>
    </row>
    <row r="4903" spans="1:10">
      <c r="A4903" t="n">
        <v>42025</v>
      </c>
      <c r="B4903" s="27" t="n">
        <v>25</v>
      </c>
      <c r="C4903" s="7" t="n">
        <v>1</v>
      </c>
      <c r="D4903" s="7" t="n">
        <v>160</v>
      </c>
      <c r="E4903" s="7" t="n">
        <v>570</v>
      </c>
      <c r="F4903" s="7" t="n">
        <v>1</v>
      </c>
    </row>
    <row r="4904" spans="1:10">
      <c r="A4904" t="s">
        <v>4</v>
      </c>
      <c r="B4904" s="4" t="s">
        <v>5</v>
      </c>
      <c r="C4904" s="4" t="s">
        <v>14</v>
      </c>
      <c r="D4904" s="4" t="s">
        <v>10</v>
      </c>
      <c r="E4904" s="4" t="s">
        <v>6</v>
      </c>
    </row>
    <row r="4905" spans="1:10">
      <c r="A4905" t="n">
        <v>42032</v>
      </c>
      <c r="B4905" s="33" t="n">
        <v>51</v>
      </c>
      <c r="C4905" s="7" t="n">
        <v>4</v>
      </c>
      <c r="D4905" s="7" t="n">
        <v>0</v>
      </c>
      <c r="E4905" s="7" t="s">
        <v>151</v>
      </c>
    </row>
    <row r="4906" spans="1:10">
      <c r="A4906" t="s">
        <v>4</v>
      </c>
      <c r="B4906" s="4" t="s">
        <v>5</v>
      </c>
      <c r="C4906" s="4" t="s">
        <v>10</v>
      </c>
    </row>
    <row r="4907" spans="1:10">
      <c r="A4907" t="n">
        <v>42045</v>
      </c>
      <c r="B4907" s="25" t="n">
        <v>16</v>
      </c>
      <c r="C4907" s="7" t="n">
        <v>0</v>
      </c>
    </row>
    <row r="4908" spans="1:10">
      <c r="A4908" t="s">
        <v>4</v>
      </c>
      <c r="B4908" s="4" t="s">
        <v>5</v>
      </c>
      <c r="C4908" s="4" t="s">
        <v>10</v>
      </c>
      <c r="D4908" s="4" t="s">
        <v>39</v>
      </c>
      <c r="E4908" s="4" t="s">
        <v>14</v>
      </c>
      <c r="F4908" s="4" t="s">
        <v>14</v>
      </c>
    </row>
    <row r="4909" spans="1:10">
      <c r="A4909" t="n">
        <v>42048</v>
      </c>
      <c r="B4909" s="34" t="n">
        <v>26</v>
      </c>
      <c r="C4909" s="7" t="n">
        <v>0</v>
      </c>
      <c r="D4909" s="7" t="s">
        <v>435</v>
      </c>
      <c r="E4909" s="7" t="n">
        <v>2</v>
      </c>
      <c r="F4909" s="7" t="n">
        <v>0</v>
      </c>
    </row>
    <row r="4910" spans="1:10">
      <c r="A4910" t="s">
        <v>4</v>
      </c>
      <c r="B4910" s="4" t="s">
        <v>5</v>
      </c>
    </row>
    <row r="4911" spans="1:10">
      <c r="A4911" t="n">
        <v>42104</v>
      </c>
      <c r="B4911" s="29" t="n">
        <v>28</v>
      </c>
    </row>
    <row r="4912" spans="1:10">
      <c r="A4912" t="s">
        <v>4</v>
      </c>
      <c r="B4912" s="4" t="s">
        <v>5</v>
      </c>
      <c r="C4912" s="4" t="s">
        <v>19</v>
      </c>
    </row>
    <row r="4913" spans="1:6">
      <c r="A4913" t="n">
        <v>42105</v>
      </c>
      <c r="B4913" s="20" t="n">
        <v>3</v>
      </c>
      <c r="C4913" s="12" t="n">
        <f t="normal" ca="1">A4925</f>
        <v>0</v>
      </c>
    </row>
    <row r="4914" spans="1:6">
      <c r="A4914" t="s">
        <v>4</v>
      </c>
      <c r="B4914" s="4" t="s">
        <v>5</v>
      </c>
      <c r="C4914" s="4" t="s">
        <v>14</v>
      </c>
      <c r="D4914" s="4" t="s">
        <v>10</v>
      </c>
      <c r="E4914" s="4" t="s">
        <v>10</v>
      </c>
      <c r="F4914" s="4" t="s">
        <v>14</v>
      </c>
    </row>
    <row r="4915" spans="1:6">
      <c r="A4915" t="n">
        <v>42110</v>
      </c>
      <c r="B4915" s="27" t="n">
        <v>25</v>
      </c>
      <c r="C4915" s="7" t="n">
        <v>1</v>
      </c>
      <c r="D4915" s="7" t="n">
        <v>160</v>
      </c>
      <c r="E4915" s="7" t="n">
        <v>570</v>
      </c>
      <c r="F4915" s="7" t="n">
        <v>1</v>
      </c>
    </row>
    <row r="4916" spans="1:6">
      <c r="A4916" t="s">
        <v>4</v>
      </c>
      <c r="B4916" s="4" t="s">
        <v>5</v>
      </c>
      <c r="C4916" s="4" t="s">
        <v>14</v>
      </c>
      <c r="D4916" s="4" t="s">
        <v>10</v>
      </c>
      <c r="E4916" s="4" t="s">
        <v>6</v>
      </c>
    </row>
    <row r="4917" spans="1:6">
      <c r="A4917" t="n">
        <v>42117</v>
      </c>
      <c r="B4917" s="33" t="n">
        <v>51</v>
      </c>
      <c r="C4917" s="7" t="n">
        <v>4</v>
      </c>
      <c r="D4917" s="7" t="n">
        <v>0</v>
      </c>
      <c r="E4917" s="7" t="s">
        <v>151</v>
      </c>
    </row>
    <row r="4918" spans="1:6">
      <c r="A4918" t="s">
        <v>4</v>
      </c>
      <c r="B4918" s="4" t="s">
        <v>5</v>
      </c>
      <c r="C4918" s="4" t="s">
        <v>10</v>
      </c>
    </row>
    <row r="4919" spans="1:6">
      <c r="A4919" t="n">
        <v>42130</v>
      </c>
      <c r="B4919" s="25" t="n">
        <v>16</v>
      </c>
      <c r="C4919" s="7" t="n">
        <v>0</v>
      </c>
    </row>
    <row r="4920" spans="1:6">
      <c r="A4920" t="s">
        <v>4</v>
      </c>
      <c r="B4920" s="4" t="s">
        <v>5</v>
      </c>
      <c r="C4920" s="4" t="s">
        <v>10</v>
      </c>
      <c r="D4920" s="4" t="s">
        <v>39</v>
      </c>
      <c r="E4920" s="4" t="s">
        <v>14</v>
      </c>
      <c r="F4920" s="4" t="s">
        <v>14</v>
      </c>
      <c r="G4920" s="4" t="s">
        <v>39</v>
      </c>
      <c r="H4920" s="4" t="s">
        <v>14</v>
      </c>
      <c r="I4920" s="4" t="s">
        <v>14</v>
      </c>
    </row>
    <row r="4921" spans="1:6">
      <c r="A4921" t="n">
        <v>42133</v>
      </c>
      <c r="B4921" s="34" t="n">
        <v>26</v>
      </c>
      <c r="C4921" s="7" t="n">
        <v>0</v>
      </c>
      <c r="D4921" s="7" t="s">
        <v>434</v>
      </c>
      <c r="E4921" s="7" t="n">
        <v>2</v>
      </c>
      <c r="F4921" s="7" t="n">
        <v>3</v>
      </c>
      <c r="G4921" s="7" t="s">
        <v>436</v>
      </c>
      <c r="H4921" s="7" t="n">
        <v>2</v>
      </c>
      <c r="I4921" s="7" t="n">
        <v>0</v>
      </c>
    </row>
    <row r="4922" spans="1:6">
      <c r="A4922" t="s">
        <v>4</v>
      </c>
      <c r="B4922" s="4" t="s">
        <v>5</v>
      </c>
    </row>
    <row r="4923" spans="1:6">
      <c r="A4923" t="n">
        <v>42225</v>
      </c>
      <c r="B4923" s="29" t="n">
        <v>28</v>
      </c>
    </row>
    <row r="4924" spans="1:6">
      <c r="A4924" t="s">
        <v>4</v>
      </c>
      <c r="B4924" s="4" t="s">
        <v>5</v>
      </c>
      <c r="C4924" s="4" t="s">
        <v>14</v>
      </c>
      <c r="D4924" s="4" t="s">
        <v>10</v>
      </c>
      <c r="E4924" s="4" t="s">
        <v>20</v>
      </c>
    </row>
    <row r="4925" spans="1:6">
      <c r="A4925" t="n">
        <v>42226</v>
      </c>
      <c r="B4925" s="36" t="n">
        <v>58</v>
      </c>
      <c r="C4925" s="7" t="n">
        <v>0</v>
      </c>
      <c r="D4925" s="7" t="n">
        <v>1000</v>
      </c>
      <c r="E4925" s="7" t="n">
        <v>1</v>
      </c>
    </row>
    <row r="4926" spans="1:6">
      <c r="A4926" t="s">
        <v>4</v>
      </c>
      <c r="B4926" s="4" t="s">
        <v>5</v>
      </c>
      <c r="C4926" s="4" t="s">
        <v>14</v>
      </c>
      <c r="D4926" s="4" t="s">
        <v>10</v>
      </c>
    </row>
    <row r="4927" spans="1:6">
      <c r="A4927" t="n">
        <v>42234</v>
      </c>
      <c r="B4927" s="36" t="n">
        <v>58</v>
      </c>
      <c r="C4927" s="7" t="n">
        <v>255</v>
      </c>
      <c r="D4927" s="7" t="n">
        <v>0</v>
      </c>
    </row>
    <row r="4928" spans="1:6">
      <c r="A4928" t="s">
        <v>4</v>
      </c>
      <c r="B4928" s="4" t="s">
        <v>5</v>
      </c>
      <c r="C4928" s="4" t="s">
        <v>14</v>
      </c>
      <c r="D4928" s="4" t="s">
        <v>20</v>
      </c>
      <c r="E4928" s="4" t="s">
        <v>10</v>
      </c>
      <c r="F4928" s="4" t="s">
        <v>14</v>
      </c>
    </row>
    <row r="4929" spans="1:9">
      <c r="A4929" t="n">
        <v>42238</v>
      </c>
      <c r="B4929" s="14" t="n">
        <v>49</v>
      </c>
      <c r="C4929" s="7" t="n">
        <v>3</v>
      </c>
      <c r="D4929" s="7" t="n">
        <v>1</v>
      </c>
      <c r="E4929" s="7" t="n">
        <v>500</v>
      </c>
      <c r="F4929" s="7" t="n">
        <v>0</v>
      </c>
    </row>
    <row r="4930" spans="1:9">
      <c r="A4930" t="s">
        <v>4</v>
      </c>
      <c r="B4930" s="4" t="s">
        <v>5</v>
      </c>
      <c r="C4930" s="4" t="s">
        <v>14</v>
      </c>
      <c r="D4930" s="4" t="s">
        <v>10</v>
      </c>
    </row>
    <row r="4931" spans="1:9">
      <c r="A4931" t="n">
        <v>42247</v>
      </c>
      <c r="B4931" s="36" t="n">
        <v>58</v>
      </c>
      <c r="C4931" s="7" t="n">
        <v>11</v>
      </c>
      <c r="D4931" s="7" t="n">
        <v>300</v>
      </c>
    </row>
    <row r="4932" spans="1:9">
      <c r="A4932" t="s">
        <v>4</v>
      </c>
      <c r="B4932" s="4" t="s">
        <v>5</v>
      </c>
      <c r="C4932" s="4" t="s">
        <v>14</v>
      </c>
      <c r="D4932" s="4" t="s">
        <v>10</v>
      </c>
    </row>
    <row r="4933" spans="1:9">
      <c r="A4933" t="n">
        <v>42251</v>
      </c>
      <c r="B4933" s="36" t="n">
        <v>58</v>
      </c>
      <c r="C4933" s="7" t="n">
        <v>12</v>
      </c>
      <c r="D4933" s="7" t="n">
        <v>0</v>
      </c>
    </row>
    <row r="4934" spans="1:9">
      <c r="A4934" t="s">
        <v>4</v>
      </c>
      <c r="B4934" s="4" t="s">
        <v>5</v>
      </c>
      <c r="C4934" s="4" t="s">
        <v>14</v>
      </c>
    </row>
    <row r="4935" spans="1:9">
      <c r="A4935" t="n">
        <v>42255</v>
      </c>
      <c r="B4935" s="85" t="n">
        <v>78</v>
      </c>
      <c r="C4935" s="7" t="n">
        <v>255</v>
      </c>
    </row>
    <row r="4936" spans="1:9">
      <c r="A4936" t="s">
        <v>4</v>
      </c>
      <c r="B4936" s="4" t="s">
        <v>5</v>
      </c>
      <c r="C4936" s="4" t="s">
        <v>10</v>
      </c>
    </row>
    <row r="4937" spans="1:9">
      <c r="A4937" t="n">
        <v>42257</v>
      </c>
      <c r="B4937" s="10" t="n">
        <v>12</v>
      </c>
      <c r="C4937" s="7" t="n">
        <v>10664</v>
      </c>
    </row>
    <row r="4938" spans="1:9">
      <c r="A4938" t="s">
        <v>4</v>
      </c>
      <c r="B4938" s="4" t="s">
        <v>5</v>
      </c>
      <c r="C4938" s="4" t="s">
        <v>14</v>
      </c>
      <c r="D4938" s="4" t="s">
        <v>10</v>
      </c>
      <c r="E4938" s="4" t="s">
        <v>20</v>
      </c>
    </row>
    <row r="4939" spans="1:9">
      <c r="A4939" t="n">
        <v>42260</v>
      </c>
      <c r="B4939" s="36" t="n">
        <v>58</v>
      </c>
      <c r="C4939" s="7" t="n">
        <v>100</v>
      </c>
      <c r="D4939" s="7" t="n">
        <v>1000</v>
      </c>
      <c r="E4939" s="7" t="n">
        <v>1</v>
      </c>
    </row>
    <row r="4940" spans="1:9">
      <c r="A4940" t="s">
        <v>4</v>
      </c>
      <c r="B4940" s="4" t="s">
        <v>5</v>
      </c>
      <c r="C4940" s="4" t="s">
        <v>14</v>
      </c>
      <c r="D4940" s="4" t="s">
        <v>10</v>
      </c>
    </row>
    <row r="4941" spans="1:9">
      <c r="A4941" t="n">
        <v>42268</v>
      </c>
      <c r="B4941" s="36" t="n">
        <v>58</v>
      </c>
      <c r="C4941" s="7" t="n">
        <v>255</v>
      </c>
      <c r="D4941" s="7" t="n">
        <v>0</v>
      </c>
    </row>
    <row r="4942" spans="1:9">
      <c r="A4942" t="s">
        <v>4</v>
      </c>
      <c r="B4942" s="4" t="s">
        <v>5</v>
      </c>
      <c r="C4942" s="4" t="s">
        <v>14</v>
      </c>
      <c r="D4942" s="4" t="s">
        <v>10</v>
      </c>
      <c r="E4942" s="4" t="s">
        <v>10</v>
      </c>
      <c r="F4942" s="4" t="s">
        <v>14</v>
      </c>
    </row>
    <row r="4943" spans="1:9">
      <c r="A4943" t="n">
        <v>42272</v>
      </c>
      <c r="B4943" s="27" t="n">
        <v>25</v>
      </c>
      <c r="C4943" s="7" t="n">
        <v>1</v>
      </c>
      <c r="D4943" s="7" t="n">
        <v>65535</v>
      </c>
      <c r="E4943" s="7" t="n">
        <v>65535</v>
      </c>
      <c r="F4943" s="7" t="n">
        <v>0</v>
      </c>
    </row>
    <row r="4944" spans="1:9">
      <c r="A4944" t="s">
        <v>4</v>
      </c>
      <c r="B4944" s="4" t="s">
        <v>5</v>
      </c>
      <c r="C4944" s="4" t="s">
        <v>9</v>
      </c>
    </row>
    <row r="4945" spans="1:6">
      <c r="A4945" t="n">
        <v>42279</v>
      </c>
      <c r="B4945" s="52" t="n">
        <v>15</v>
      </c>
      <c r="C4945" s="7" t="n">
        <v>67108864</v>
      </c>
    </row>
    <row r="4946" spans="1:6">
      <c r="A4946" t="s">
        <v>4</v>
      </c>
      <c r="B4946" s="4" t="s">
        <v>5</v>
      </c>
      <c r="C4946" s="4" t="s">
        <v>14</v>
      </c>
      <c r="D4946" s="4" t="s">
        <v>10</v>
      </c>
    </row>
    <row r="4947" spans="1:6">
      <c r="A4947" t="n">
        <v>42284</v>
      </c>
      <c r="B4947" s="36" t="n">
        <v>58</v>
      </c>
      <c r="C4947" s="7" t="n">
        <v>105</v>
      </c>
      <c r="D4947" s="7" t="n">
        <v>300</v>
      </c>
    </row>
    <row r="4948" spans="1:6">
      <c r="A4948" t="s">
        <v>4</v>
      </c>
      <c r="B4948" s="4" t="s">
        <v>5</v>
      </c>
      <c r="C4948" s="4" t="s">
        <v>20</v>
      </c>
      <c r="D4948" s="4" t="s">
        <v>10</v>
      </c>
    </row>
    <row r="4949" spans="1:6">
      <c r="A4949" t="n">
        <v>42288</v>
      </c>
      <c r="B4949" s="49" t="n">
        <v>103</v>
      </c>
      <c r="C4949" s="7" t="n">
        <v>1</v>
      </c>
      <c r="D4949" s="7" t="n">
        <v>300</v>
      </c>
    </row>
    <row r="4950" spans="1:6">
      <c r="A4950" t="s">
        <v>4</v>
      </c>
      <c r="B4950" s="4" t="s">
        <v>5</v>
      </c>
      <c r="C4950" s="4" t="s">
        <v>14</v>
      </c>
      <c r="D4950" s="4" t="s">
        <v>20</v>
      </c>
      <c r="E4950" s="4" t="s">
        <v>10</v>
      </c>
      <c r="F4950" s="4" t="s">
        <v>14</v>
      </c>
    </row>
    <row r="4951" spans="1:6">
      <c r="A4951" t="n">
        <v>42295</v>
      </c>
      <c r="B4951" s="14" t="n">
        <v>49</v>
      </c>
      <c r="C4951" s="7" t="n">
        <v>3</v>
      </c>
      <c r="D4951" s="7" t="n">
        <v>1</v>
      </c>
      <c r="E4951" s="7" t="n">
        <v>500</v>
      </c>
      <c r="F4951" s="7" t="n">
        <v>0</v>
      </c>
    </row>
    <row r="4952" spans="1:6">
      <c r="A4952" t="s">
        <v>4</v>
      </c>
      <c r="B4952" s="4" t="s">
        <v>5</v>
      </c>
      <c r="C4952" s="4" t="s">
        <v>14</v>
      </c>
      <c r="D4952" s="4" t="s">
        <v>10</v>
      </c>
    </row>
    <row r="4953" spans="1:6">
      <c r="A4953" t="n">
        <v>42304</v>
      </c>
      <c r="B4953" s="36" t="n">
        <v>58</v>
      </c>
      <c r="C4953" s="7" t="n">
        <v>11</v>
      </c>
      <c r="D4953" s="7" t="n">
        <v>300</v>
      </c>
    </row>
    <row r="4954" spans="1:6">
      <c r="A4954" t="s">
        <v>4</v>
      </c>
      <c r="B4954" s="4" t="s">
        <v>5</v>
      </c>
      <c r="C4954" s="4" t="s">
        <v>14</v>
      </c>
      <c r="D4954" s="4" t="s">
        <v>10</v>
      </c>
    </row>
    <row r="4955" spans="1:6">
      <c r="A4955" t="n">
        <v>42308</v>
      </c>
      <c r="B4955" s="36" t="n">
        <v>58</v>
      </c>
      <c r="C4955" s="7" t="n">
        <v>12</v>
      </c>
      <c r="D4955" s="7" t="n">
        <v>0</v>
      </c>
    </row>
    <row r="4956" spans="1:6">
      <c r="A4956" t="s">
        <v>4</v>
      </c>
      <c r="B4956" s="4" t="s">
        <v>5</v>
      </c>
      <c r="C4956" s="4" t="s">
        <v>14</v>
      </c>
    </row>
    <row r="4957" spans="1:6">
      <c r="A4957" t="n">
        <v>42312</v>
      </c>
      <c r="B4957" s="31" t="n">
        <v>23</v>
      </c>
      <c r="C4957" s="7" t="n">
        <v>10</v>
      </c>
    </row>
    <row r="4958" spans="1:6">
      <c r="A4958" t="s">
        <v>4</v>
      </c>
      <c r="B4958" s="4" t="s">
        <v>5</v>
      </c>
      <c r="C4958" s="4" t="s">
        <v>14</v>
      </c>
      <c r="D4958" s="4" t="s">
        <v>6</v>
      </c>
    </row>
    <row r="4959" spans="1:6">
      <c r="A4959" t="n">
        <v>42314</v>
      </c>
      <c r="B4959" s="8" t="n">
        <v>2</v>
      </c>
      <c r="C4959" s="7" t="n">
        <v>10</v>
      </c>
      <c r="D4959" s="7" t="s">
        <v>41</v>
      </c>
    </row>
    <row r="4960" spans="1:6">
      <c r="A4960" t="s">
        <v>4</v>
      </c>
      <c r="B4960" s="4" t="s">
        <v>5</v>
      </c>
      <c r="C4960" s="4" t="s">
        <v>14</v>
      </c>
    </row>
    <row r="4961" spans="1:6">
      <c r="A4961" t="n">
        <v>42337</v>
      </c>
      <c r="B4961" s="15" t="n">
        <v>74</v>
      </c>
      <c r="C4961" s="7" t="n">
        <v>46</v>
      </c>
    </row>
    <row r="4962" spans="1:6">
      <c r="A4962" t="s">
        <v>4</v>
      </c>
      <c r="B4962" s="4" t="s">
        <v>5</v>
      </c>
      <c r="C4962" s="4" t="s">
        <v>14</v>
      </c>
    </row>
    <row r="4963" spans="1:6">
      <c r="A4963" t="n">
        <v>42339</v>
      </c>
      <c r="B4963" s="15" t="n">
        <v>74</v>
      </c>
      <c r="C4963" s="7" t="n">
        <v>54</v>
      </c>
    </row>
    <row r="4964" spans="1:6">
      <c r="A4964" t="s">
        <v>4</v>
      </c>
      <c r="B4964" s="4" t="s">
        <v>5</v>
      </c>
    </row>
    <row r="4965" spans="1:6">
      <c r="A4965" t="n">
        <v>42341</v>
      </c>
      <c r="B4965" s="5" t="n">
        <v>1</v>
      </c>
    </row>
    <row r="4966" spans="1:6" s="3" customFormat="1" customHeight="0">
      <c r="A4966" s="3" t="s">
        <v>2</v>
      </c>
      <c r="B4966" s="3" t="s">
        <v>437</v>
      </c>
    </row>
    <row r="4967" spans="1:6">
      <c r="A4967" t="s">
        <v>4</v>
      </c>
      <c r="B4967" s="4" t="s">
        <v>5</v>
      </c>
      <c r="C4967" s="4" t="s">
        <v>14</v>
      </c>
      <c r="D4967" s="4" t="s">
        <v>10</v>
      </c>
    </row>
    <row r="4968" spans="1:6">
      <c r="A4968" t="n">
        <v>42344</v>
      </c>
      <c r="B4968" s="24" t="n">
        <v>22</v>
      </c>
      <c r="C4968" s="7" t="n">
        <v>0</v>
      </c>
      <c r="D4968" s="7" t="n">
        <v>0</v>
      </c>
    </row>
    <row r="4969" spans="1:6">
      <c r="A4969" t="s">
        <v>4</v>
      </c>
      <c r="B4969" s="4" t="s">
        <v>5</v>
      </c>
      <c r="C4969" s="4" t="s">
        <v>14</v>
      </c>
      <c r="D4969" s="4" t="s">
        <v>10</v>
      </c>
      <c r="E4969" s="4" t="s">
        <v>20</v>
      </c>
    </row>
    <row r="4970" spans="1:6">
      <c r="A4970" t="n">
        <v>42348</v>
      </c>
      <c r="B4970" s="36" t="n">
        <v>58</v>
      </c>
      <c r="C4970" s="7" t="n">
        <v>101</v>
      </c>
      <c r="D4970" s="7" t="n">
        <v>500</v>
      </c>
      <c r="E4970" s="7" t="n">
        <v>1</v>
      </c>
    </row>
    <row r="4971" spans="1:6">
      <c r="A4971" t="s">
        <v>4</v>
      </c>
      <c r="B4971" s="4" t="s">
        <v>5</v>
      </c>
      <c r="C4971" s="4" t="s">
        <v>14</v>
      </c>
      <c r="D4971" s="4" t="s">
        <v>10</v>
      </c>
    </row>
    <row r="4972" spans="1:6">
      <c r="A4972" t="n">
        <v>42356</v>
      </c>
      <c r="B4972" s="36" t="n">
        <v>58</v>
      </c>
      <c r="C4972" s="7" t="n">
        <v>254</v>
      </c>
      <c r="D4972" s="7" t="n">
        <v>0</v>
      </c>
    </row>
    <row r="4973" spans="1:6">
      <c r="A4973" t="s">
        <v>4</v>
      </c>
      <c r="B4973" s="4" t="s">
        <v>5</v>
      </c>
      <c r="C4973" s="4" t="s">
        <v>14</v>
      </c>
    </row>
    <row r="4974" spans="1:6">
      <c r="A4974" t="n">
        <v>42360</v>
      </c>
      <c r="B4974" s="50" t="n">
        <v>64</v>
      </c>
      <c r="C4974" s="7" t="n">
        <v>7</v>
      </c>
    </row>
    <row r="4975" spans="1:6">
      <c r="A4975" t="s">
        <v>4</v>
      </c>
      <c r="B4975" s="4" t="s">
        <v>5</v>
      </c>
      <c r="C4975" s="4" t="s">
        <v>14</v>
      </c>
      <c r="D4975" s="4" t="s">
        <v>14</v>
      </c>
      <c r="E4975" s="4" t="s">
        <v>20</v>
      </c>
      <c r="F4975" s="4" t="s">
        <v>20</v>
      </c>
      <c r="G4975" s="4" t="s">
        <v>20</v>
      </c>
      <c r="H4975" s="4" t="s">
        <v>10</v>
      </c>
    </row>
    <row r="4976" spans="1:6">
      <c r="A4976" t="n">
        <v>42362</v>
      </c>
      <c r="B4976" s="59" t="n">
        <v>45</v>
      </c>
      <c r="C4976" s="7" t="n">
        <v>2</v>
      </c>
      <c r="D4976" s="7" t="n">
        <v>3</v>
      </c>
      <c r="E4976" s="7" t="n">
        <v>-19.5699996948242</v>
      </c>
      <c r="F4976" s="7" t="n">
        <v>2.34999990463257</v>
      </c>
      <c r="G4976" s="7" t="n">
        <v>-22.1399993896484</v>
      </c>
      <c r="H4976" s="7" t="n">
        <v>0</v>
      </c>
    </row>
    <row r="4977" spans="1:8">
      <c r="A4977" t="s">
        <v>4</v>
      </c>
      <c r="B4977" s="4" t="s">
        <v>5</v>
      </c>
      <c r="C4977" s="4" t="s">
        <v>14</v>
      </c>
      <c r="D4977" s="4" t="s">
        <v>14</v>
      </c>
      <c r="E4977" s="4" t="s">
        <v>20</v>
      </c>
      <c r="F4977" s="4" t="s">
        <v>20</v>
      </c>
      <c r="G4977" s="4" t="s">
        <v>20</v>
      </c>
      <c r="H4977" s="4" t="s">
        <v>10</v>
      </c>
      <c r="I4977" s="4" t="s">
        <v>14</v>
      </c>
    </row>
    <row r="4978" spans="1:8">
      <c r="A4978" t="n">
        <v>42379</v>
      </c>
      <c r="B4978" s="59" t="n">
        <v>45</v>
      </c>
      <c r="C4978" s="7" t="n">
        <v>4</v>
      </c>
      <c r="D4978" s="7" t="n">
        <v>3</v>
      </c>
      <c r="E4978" s="7" t="n">
        <v>4.84000015258789</v>
      </c>
      <c r="F4978" s="7" t="n">
        <v>102.830001831055</v>
      </c>
      <c r="G4978" s="7" t="n">
        <v>0</v>
      </c>
      <c r="H4978" s="7" t="n">
        <v>0</v>
      </c>
      <c r="I4978" s="7" t="n">
        <v>1</v>
      </c>
    </row>
    <row r="4979" spans="1:8">
      <c r="A4979" t="s">
        <v>4</v>
      </c>
      <c r="B4979" s="4" t="s">
        <v>5</v>
      </c>
      <c r="C4979" s="4" t="s">
        <v>14</v>
      </c>
      <c r="D4979" s="4" t="s">
        <v>14</v>
      </c>
      <c r="E4979" s="4" t="s">
        <v>20</v>
      </c>
      <c r="F4979" s="4" t="s">
        <v>10</v>
      </c>
    </row>
    <row r="4980" spans="1:8">
      <c r="A4980" t="n">
        <v>42397</v>
      </c>
      <c r="B4980" s="59" t="n">
        <v>45</v>
      </c>
      <c r="C4980" s="7" t="n">
        <v>5</v>
      </c>
      <c r="D4980" s="7" t="n">
        <v>3</v>
      </c>
      <c r="E4980" s="7" t="n">
        <v>5.80000019073486</v>
      </c>
      <c r="F4980" s="7" t="n">
        <v>0</v>
      </c>
    </row>
    <row r="4981" spans="1:8">
      <c r="A4981" t="s">
        <v>4</v>
      </c>
      <c r="B4981" s="4" t="s">
        <v>5</v>
      </c>
      <c r="C4981" s="4" t="s">
        <v>14</v>
      </c>
      <c r="D4981" s="4" t="s">
        <v>14</v>
      </c>
      <c r="E4981" s="4" t="s">
        <v>20</v>
      </c>
      <c r="F4981" s="4" t="s">
        <v>10</v>
      </c>
    </row>
    <row r="4982" spans="1:8">
      <c r="A4982" t="n">
        <v>42406</v>
      </c>
      <c r="B4982" s="59" t="n">
        <v>45</v>
      </c>
      <c r="C4982" s="7" t="n">
        <v>11</v>
      </c>
      <c r="D4982" s="7" t="n">
        <v>3</v>
      </c>
      <c r="E4982" s="7" t="n">
        <v>38</v>
      </c>
      <c r="F4982" s="7" t="n">
        <v>0</v>
      </c>
    </row>
    <row r="4983" spans="1:8">
      <c r="A4983" t="s">
        <v>4</v>
      </c>
      <c r="B4983" s="4" t="s">
        <v>5</v>
      </c>
      <c r="C4983" s="4" t="s">
        <v>10</v>
      </c>
      <c r="D4983" s="4" t="s">
        <v>20</v>
      </c>
      <c r="E4983" s="4" t="s">
        <v>20</v>
      </c>
      <c r="F4983" s="4" t="s">
        <v>20</v>
      </c>
      <c r="G4983" s="4" t="s">
        <v>20</v>
      </c>
    </row>
    <row r="4984" spans="1:8">
      <c r="A4984" t="n">
        <v>42415</v>
      </c>
      <c r="B4984" s="40" t="n">
        <v>46</v>
      </c>
      <c r="C4984" s="7" t="n">
        <v>61456</v>
      </c>
      <c r="D4984" s="7" t="n">
        <v>-19.4699993133545</v>
      </c>
      <c r="E4984" s="7" t="n">
        <v>1</v>
      </c>
      <c r="F4984" s="7" t="n">
        <v>-22.1599998474121</v>
      </c>
      <c r="G4984" s="7" t="n">
        <v>270</v>
      </c>
    </row>
    <row r="4985" spans="1:8">
      <c r="A4985" t="s">
        <v>4</v>
      </c>
      <c r="B4985" s="4" t="s">
        <v>5</v>
      </c>
      <c r="C4985" s="4" t="s">
        <v>14</v>
      </c>
      <c r="D4985" s="4" t="s">
        <v>10</v>
      </c>
    </row>
    <row r="4986" spans="1:8">
      <c r="A4986" t="n">
        <v>42434</v>
      </c>
      <c r="B4986" s="36" t="n">
        <v>58</v>
      </c>
      <c r="C4986" s="7" t="n">
        <v>255</v>
      </c>
      <c r="D4986" s="7" t="n">
        <v>0</v>
      </c>
    </row>
    <row r="4987" spans="1:8">
      <c r="A4987" t="s">
        <v>4</v>
      </c>
      <c r="B4987" s="4" t="s">
        <v>5</v>
      </c>
      <c r="C4987" s="4" t="s">
        <v>14</v>
      </c>
      <c r="D4987" s="4" t="s">
        <v>10</v>
      </c>
      <c r="E4987" s="4" t="s">
        <v>20</v>
      </c>
    </row>
    <row r="4988" spans="1:8">
      <c r="A4988" t="n">
        <v>42438</v>
      </c>
      <c r="B4988" s="36" t="n">
        <v>58</v>
      </c>
      <c r="C4988" s="7" t="n">
        <v>0</v>
      </c>
      <c r="D4988" s="7" t="n">
        <v>300</v>
      </c>
      <c r="E4988" s="7" t="n">
        <v>0.300000011920929</v>
      </c>
    </row>
    <row r="4989" spans="1:8">
      <c r="A4989" t="s">
        <v>4</v>
      </c>
      <c r="B4989" s="4" t="s">
        <v>5</v>
      </c>
      <c r="C4989" s="4" t="s">
        <v>14</v>
      </c>
      <c r="D4989" s="4" t="s">
        <v>10</v>
      </c>
    </row>
    <row r="4990" spans="1:8">
      <c r="A4990" t="n">
        <v>42446</v>
      </c>
      <c r="B4990" s="36" t="n">
        <v>58</v>
      </c>
      <c r="C4990" s="7" t="n">
        <v>255</v>
      </c>
      <c r="D4990" s="7" t="n">
        <v>0</v>
      </c>
    </row>
    <row r="4991" spans="1:8">
      <c r="A4991" t="s">
        <v>4</v>
      </c>
      <c r="B4991" s="4" t="s">
        <v>5</v>
      </c>
      <c r="C4991" s="4" t="s">
        <v>14</v>
      </c>
      <c r="D4991" s="4" t="s">
        <v>10</v>
      </c>
      <c r="E4991" s="4" t="s">
        <v>10</v>
      </c>
      <c r="F4991" s="4" t="s">
        <v>10</v>
      </c>
      <c r="G4991" s="4" t="s">
        <v>10</v>
      </c>
      <c r="H4991" s="4" t="s">
        <v>14</v>
      </c>
    </row>
    <row r="4992" spans="1:8">
      <c r="A4992" t="n">
        <v>42450</v>
      </c>
      <c r="B4992" s="27" t="n">
        <v>25</v>
      </c>
      <c r="C4992" s="7" t="n">
        <v>5</v>
      </c>
      <c r="D4992" s="7" t="n">
        <v>65535</v>
      </c>
      <c r="E4992" s="7" t="n">
        <v>160</v>
      </c>
      <c r="F4992" s="7" t="n">
        <v>65535</v>
      </c>
      <c r="G4992" s="7" t="n">
        <v>65535</v>
      </c>
      <c r="H4992" s="7" t="n">
        <v>0</v>
      </c>
    </row>
    <row r="4993" spans="1:9">
      <c r="A4993" t="s">
        <v>4</v>
      </c>
      <c r="B4993" s="4" t="s">
        <v>5</v>
      </c>
      <c r="C4993" s="4" t="s">
        <v>10</v>
      </c>
      <c r="D4993" s="4" t="s">
        <v>14</v>
      </c>
      <c r="E4993" s="4" t="s">
        <v>14</v>
      </c>
      <c r="F4993" s="4" t="s">
        <v>14</v>
      </c>
      <c r="G4993" s="4" t="s">
        <v>39</v>
      </c>
      <c r="H4993" s="4" t="s">
        <v>14</v>
      </c>
      <c r="I4993" s="4" t="s">
        <v>14</v>
      </c>
      <c r="J4993" s="4" t="s">
        <v>14</v>
      </c>
      <c r="K4993" s="4" t="s">
        <v>14</v>
      </c>
    </row>
    <row r="4994" spans="1:9">
      <c r="A4994" t="n">
        <v>42461</v>
      </c>
      <c r="B4994" s="28" t="n">
        <v>24</v>
      </c>
      <c r="C4994" s="7" t="n">
        <v>65533</v>
      </c>
      <c r="D4994" s="7" t="n">
        <v>11</v>
      </c>
      <c r="E4994" s="7" t="n">
        <v>6</v>
      </c>
      <c r="F4994" s="7" t="n">
        <v>8</v>
      </c>
      <c r="G4994" s="7" t="s">
        <v>438</v>
      </c>
      <c r="H4994" s="7" t="n">
        <v>6</v>
      </c>
      <c r="I4994" s="7" t="n">
        <v>8</v>
      </c>
      <c r="J4994" s="7" t="n">
        <v>2</v>
      </c>
      <c r="K4994" s="7" t="n">
        <v>0</v>
      </c>
    </row>
    <row r="4995" spans="1:9">
      <c r="A4995" t="s">
        <v>4</v>
      </c>
      <c r="B4995" s="4" t="s">
        <v>5</v>
      </c>
      <c r="C4995" s="4" t="s">
        <v>14</v>
      </c>
      <c r="D4995" s="4" t="s">
        <v>14</v>
      </c>
      <c r="E4995" s="4" t="s">
        <v>9</v>
      </c>
      <c r="F4995" s="4" t="s">
        <v>14</v>
      </c>
      <c r="G4995" s="4" t="s">
        <v>14</v>
      </c>
    </row>
    <row r="4996" spans="1:9">
      <c r="A4996" t="n">
        <v>42516</v>
      </c>
      <c r="B4996" s="32" t="n">
        <v>18</v>
      </c>
      <c r="C4996" s="7" t="n">
        <v>0</v>
      </c>
      <c r="D4996" s="7" t="n">
        <v>0</v>
      </c>
      <c r="E4996" s="7" t="n">
        <v>0</v>
      </c>
      <c r="F4996" s="7" t="n">
        <v>19</v>
      </c>
      <c r="G4996" s="7" t="n">
        <v>1</v>
      </c>
    </row>
    <row r="4997" spans="1:9">
      <c r="A4997" t="s">
        <v>4</v>
      </c>
      <c r="B4997" s="4" t="s">
        <v>5</v>
      </c>
      <c r="C4997" s="4" t="s">
        <v>14</v>
      </c>
      <c r="D4997" s="4" t="s">
        <v>14</v>
      </c>
      <c r="E4997" s="4" t="s">
        <v>10</v>
      </c>
      <c r="F4997" s="4" t="s">
        <v>20</v>
      </c>
    </row>
    <row r="4998" spans="1:9">
      <c r="A4998" t="n">
        <v>42525</v>
      </c>
      <c r="B4998" s="87" t="n">
        <v>107</v>
      </c>
      <c r="C4998" s="7" t="n">
        <v>0</v>
      </c>
      <c r="D4998" s="7" t="n">
        <v>0</v>
      </c>
      <c r="E4998" s="7" t="n">
        <v>0</v>
      </c>
      <c r="F4998" s="7" t="n">
        <v>32</v>
      </c>
    </row>
    <row r="4999" spans="1:9">
      <c r="A4999" t="s">
        <v>4</v>
      </c>
      <c r="B4999" s="4" t="s">
        <v>5</v>
      </c>
      <c r="C4999" s="4" t="s">
        <v>14</v>
      </c>
      <c r="D4999" s="4" t="s">
        <v>14</v>
      </c>
      <c r="E4999" s="4" t="s">
        <v>6</v>
      </c>
      <c r="F4999" s="4" t="s">
        <v>10</v>
      </c>
    </row>
    <row r="5000" spans="1:9">
      <c r="A5000" t="n">
        <v>42534</v>
      </c>
      <c r="B5000" s="87" t="n">
        <v>107</v>
      </c>
      <c r="C5000" s="7" t="n">
        <v>1</v>
      </c>
      <c r="D5000" s="7" t="n">
        <v>0</v>
      </c>
      <c r="E5000" s="7" t="s">
        <v>439</v>
      </c>
      <c r="F5000" s="7" t="n">
        <v>1</v>
      </c>
    </row>
    <row r="5001" spans="1:9">
      <c r="A5001" t="s">
        <v>4</v>
      </c>
      <c r="B5001" s="4" t="s">
        <v>5</v>
      </c>
      <c r="C5001" s="4" t="s">
        <v>14</v>
      </c>
      <c r="D5001" s="4" t="s">
        <v>14</v>
      </c>
      <c r="E5001" s="4" t="s">
        <v>6</v>
      </c>
      <c r="F5001" s="4" t="s">
        <v>10</v>
      </c>
    </row>
    <row r="5002" spans="1:9">
      <c r="A5002" t="n">
        <v>42543</v>
      </c>
      <c r="B5002" s="87" t="n">
        <v>107</v>
      </c>
      <c r="C5002" s="7" t="n">
        <v>1</v>
      </c>
      <c r="D5002" s="7" t="n">
        <v>0</v>
      </c>
      <c r="E5002" s="7" t="s">
        <v>440</v>
      </c>
      <c r="F5002" s="7" t="n">
        <v>2</v>
      </c>
    </row>
    <row r="5003" spans="1:9">
      <c r="A5003" t="s">
        <v>4</v>
      </c>
      <c r="B5003" s="4" t="s">
        <v>5</v>
      </c>
      <c r="C5003" s="4" t="s">
        <v>14</v>
      </c>
      <c r="D5003" s="4" t="s">
        <v>14</v>
      </c>
      <c r="E5003" s="4" t="s">
        <v>14</v>
      </c>
      <c r="F5003" s="4" t="s">
        <v>10</v>
      </c>
      <c r="G5003" s="4" t="s">
        <v>10</v>
      </c>
      <c r="H5003" s="4" t="s">
        <v>14</v>
      </c>
    </row>
    <row r="5004" spans="1:9">
      <c r="A5004" t="n">
        <v>42551</v>
      </c>
      <c r="B5004" s="87" t="n">
        <v>107</v>
      </c>
      <c r="C5004" s="7" t="n">
        <v>2</v>
      </c>
      <c r="D5004" s="7" t="n">
        <v>0</v>
      </c>
      <c r="E5004" s="7" t="n">
        <v>1</v>
      </c>
      <c r="F5004" s="7" t="n">
        <v>65535</v>
      </c>
      <c r="G5004" s="7" t="n">
        <v>65535</v>
      </c>
      <c r="H5004" s="7" t="n">
        <v>0</v>
      </c>
    </row>
    <row r="5005" spans="1:9">
      <c r="A5005" t="s">
        <v>4</v>
      </c>
      <c r="B5005" s="4" t="s">
        <v>5</v>
      </c>
      <c r="C5005" s="4" t="s">
        <v>14</v>
      </c>
      <c r="D5005" s="4" t="s">
        <v>14</v>
      </c>
      <c r="E5005" s="4" t="s">
        <v>14</v>
      </c>
    </row>
    <row r="5006" spans="1:9">
      <c r="A5006" t="n">
        <v>42560</v>
      </c>
      <c r="B5006" s="87" t="n">
        <v>107</v>
      </c>
      <c r="C5006" s="7" t="n">
        <v>4</v>
      </c>
      <c r="D5006" s="7" t="n">
        <v>0</v>
      </c>
      <c r="E5006" s="7" t="n">
        <v>0</v>
      </c>
    </row>
    <row r="5007" spans="1:9">
      <c r="A5007" t="s">
        <v>4</v>
      </c>
      <c r="B5007" s="4" t="s">
        <v>5</v>
      </c>
      <c r="C5007" s="4" t="s">
        <v>14</v>
      </c>
      <c r="D5007" s="4" t="s">
        <v>14</v>
      </c>
    </row>
    <row r="5008" spans="1:9">
      <c r="A5008" t="n">
        <v>42564</v>
      </c>
      <c r="B5008" s="87" t="n">
        <v>107</v>
      </c>
      <c r="C5008" s="7" t="n">
        <v>3</v>
      </c>
      <c r="D5008" s="7" t="n">
        <v>0</v>
      </c>
    </row>
    <row r="5009" spans="1:11">
      <c r="A5009" t="s">
        <v>4</v>
      </c>
      <c r="B5009" s="4" t="s">
        <v>5</v>
      </c>
      <c r="C5009" s="4" t="s">
        <v>14</v>
      </c>
    </row>
    <row r="5010" spans="1:11">
      <c r="A5010" t="n">
        <v>42567</v>
      </c>
      <c r="B5010" s="30" t="n">
        <v>27</v>
      </c>
      <c r="C5010" s="7" t="n">
        <v>0</v>
      </c>
    </row>
    <row r="5011" spans="1:11">
      <c r="A5011" t="s">
        <v>4</v>
      </c>
      <c r="B5011" s="4" t="s">
        <v>5</v>
      </c>
      <c r="C5011" s="4" t="s">
        <v>14</v>
      </c>
      <c r="D5011" s="4" t="s">
        <v>10</v>
      </c>
      <c r="E5011" s="4" t="s">
        <v>10</v>
      </c>
      <c r="F5011" s="4" t="s">
        <v>10</v>
      </c>
      <c r="G5011" s="4" t="s">
        <v>10</v>
      </c>
      <c r="H5011" s="4" t="s">
        <v>14</v>
      </c>
    </row>
    <row r="5012" spans="1:11">
      <c r="A5012" t="n">
        <v>42569</v>
      </c>
      <c r="B5012" s="27" t="n">
        <v>25</v>
      </c>
      <c r="C5012" s="7" t="n">
        <v>5</v>
      </c>
      <c r="D5012" s="7" t="n">
        <v>65535</v>
      </c>
      <c r="E5012" s="7" t="n">
        <v>65535</v>
      </c>
      <c r="F5012" s="7" t="n">
        <v>65535</v>
      </c>
      <c r="G5012" s="7" t="n">
        <v>65535</v>
      </c>
      <c r="H5012" s="7" t="n">
        <v>0</v>
      </c>
    </row>
    <row r="5013" spans="1:11">
      <c r="A5013" t="s">
        <v>4</v>
      </c>
      <c r="B5013" s="4" t="s">
        <v>5</v>
      </c>
      <c r="C5013" s="4" t="s">
        <v>14</v>
      </c>
      <c r="D5013" s="4" t="s">
        <v>10</v>
      </c>
      <c r="E5013" s="4" t="s">
        <v>20</v>
      </c>
    </row>
    <row r="5014" spans="1:11">
      <c r="A5014" t="n">
        <v>42580</v>
      </c>
      <c r="B5014" s="36" t="n">
        <v>58</v>
      </c>
      <c r="C5014" s="7" t="n">
        <v>100</v>
      </c>
      <c r="D5014" s="7" t="n">
        <v>300</v>
      </c>
      <c r="E5014" s="7" t="n">
        <v>0.300000011920929</v>
      </c>
    </row>
    <row r="5015" spans="1:11">
      <c r="A5015" t="s">
        <v>4</v>
      </c>
      <c r="B5015" s="4" t="s">
        <v>5</v>
      </c>
      <c r="C5015" s="4" t="s">
        <v>14</v>
      </c>
      <c r="D5015" s="4" t="s">
        <v>10</v>
      </c>
    </row>
    <row r="5016" spans="1:11">
      <c r="A5016" t="n">
        <v>42588</v>
      </c>
      <c r="B5016" s="36" t="n">
        <v>58</v>
      </c>
      <c r="C5016" s="7" t="n">
        <v>255</v>
      </c>
      <c r="D5016" s="7" t="n">
        <v>0</v>
      </c>
    </row>
    <row r="5017" spans="1:11">
      <c r="A5017" t="s">
        <v>4</v>
      </c>
      <c r="B5017" s="4" t="s">
        <v>5</v>
      </c>
      <c r="C5017" s="4" t="s">
        <v>14</v>
      </c>
      <c r="D5017" s="4" t="s">
        <v>14</v>
      </c>
      <c r="E5017" s="4" t="s">
        <v>14</v>
      </c>
      <c r="F5017" s="4" t="s">
        <v>9</v>
      </c>
      <c r="G5017" s="4" t="s">
        <v>14</v>
      </c>
      <c r="H5017" s="4" t="s">
        <v>14</v>
      </c>
      <c r="I5017" s="4" t="s">
        <v>19</v>
      </c>
    </row>
    <row r="5018" spans="1:11">
      <c r="A5018" t="n">
        <v>42592</v>
      </c>
      <c r="B5018" s="11" t="n">
        <v>5</v>
      </c>
      <c r="C5018" s="7" t="n">
        <v>35</v>
      </c>
      <c r="D5018" s="7" t="n">
        <v>0</v>
      </c>
      <c r="E5018" s="7" t="n">
        <v>0</v>
      </c>
      <c r="F5018" s="7" t="n">
        <v>1</v>
      </c>
      <c r="G5018" s="7" t="n">
        <v>2</v>
      </c>
      <c r="H5018" s="7" t="n">
        <v>1</v>
      </c>
      <c r="I5018" s="12" t="n">
        <f t="normal" ca="1">A5026</f>
        <v>0</v>
      </c>
    </row>
    <row r="5019" spans="1:11">
      <c r="A5019" t="s">
        <v>4</v>
      </c>
      <c r="B5019" s="4" t="s">
        <v>5</v>
      </c>
      <c r="C5019" s="4" t="s">
        <v>14</v>
      </c>
      <c r="D5019" s="4" t="s">
        <v>10</v>
      </c>
      <c r="E5019" s="4" t="s">
        <v>20</v>
      </c>
    </row>
    <row r="5020" spans="1:11">
      <c r="A5020" t="n">
        <v>42606</v>
      </c>
      <c r="B5020" s="36" t="n">
        <v>58</v>
      </c>
      <c r="C5020" s="7" t="n">
        <v>0</v>
      </c>
      <c r="D5020" s="7" t="n">
        <v>1000</v>
      </c>
      <c r="E5020" s="7" t="n">
        <v>1</v>
      </c>
    </row>
    <row r="5021" spans="1:11">
      <c r="A5021" t="s">
        <v>4</v>
      </c>
      <c r="B5021" s="4" t="s">
        <v>5</v>
      </c>
      <c r="C5021" s="4" t="s">
        <v>14</v>
      </c>
      <c r="D5021" s="4" t="s">
        <v>10</v>
      </c>
    </row>
    <row r="5022" spans="1:11">
      <c r="A5022" t="n">
        <v>42614</v>
      </c>
      <c r="B5022" s="36" t="n">
        <v>58</v>
      </c>
      <c r="C5022" s="7" t="n">
        <v>255</v>
      </c>
      <c r="D5022" s="7" t="n">
        <v>0</v>
      </c>
    </row>
    <row r="5023" spans="1:11">
      <c r="A5023" t="s">
        <v>4</v>
      </c>
      <c r="B5023" s="4" t="s">
        <v>5</v>
      </c>
      <c r="C5023" s="4" t="s">
        <v>19</v>
      </c>
    </row>
    <row r="5024" spans="1:11">
      <c r="A5024" t="n">
        <v>42618</v>
      </c>
      <c r="B5024" s="20" t="n">
        <v>3</v>
      </c>
      <c r="C5024" s="12" t="n">
        <f t="normal" ca="1">A5026</f>
        <v>0</v>
      </c>
    </row>
    <row r="5025" spans="1:9">
      <c r="A5025" t="s">
        <v>4</v>
      </c>
      <c r="B5025" s="4" t="s">
        <v>5</v>
      </c>
      <c r="C5025" s="4" t="s">
        <v>14</v>
      </c>
      <c r="D5025" s="4" t="s">
        <v>14</v>
      </c>
      <c r="E5025" s="4" t="s">
        <v>14</v>
      </c>
      <c r="F5025" s="4" t="s">
        <v>9</v>
      </c>
      <c r="G5025" s="4" t="s">
        <v>14</v>
      </c>
      <c r="H5025" s="4" t="s">
        <v>14</v>
      </c>
      <c r="I5025" s="4" t="s">
        <v>19</v>
      </c>
    </row>
    <row r="5026" spans="1:9">
      <c r="A5026" t="n">
        <v>42623</v>
      </c>
      <c r="B5026" s="11" t="n">
        <v>5</v>
      </c>
      <c r="C5026" s="7" t="n">
        <v>35</v>
      </c>
      <c r="D5026" s="7" t="n">
        <v>0</v>
      </c>
      <c r="E5026" s="7" t="n">
        <v>0</v>
      </c>
      <c r="F5026" s="7" t="n">
        <v>1</v>
      </c>
      <c r="G5026" s="7" t="n">
        <v>2</v>
      </c>
      <c r="H5026" s="7" t="n">
        <v>1</v>
      </c>
      <c r="I5026" s="12" t="n">
        <f t="normal" ca="1">A5034</f>
        <v>0</v>
      </c>
    </row>
    <row r="5027" spans="1:9">
      <c r="A5027" t="s">
        <v>4</v>
      </c>
      <c r="B5027" s="4" t="s">
        <v>5</v>
      </c>
      <c r="C5027" s="4" t="s">
        <v>6</v>
      </c>
      <c r="D5027" s="4" t="s">
        <v>6</v>
      </c>
      <c r="E5027" s="4" t="s">
        <v>14</v>
      </c>
    </row>
    <row r="5028" spans="1:9">
      <c r="A5028" t="n">
        <v>42637</v>
      </c>
      <c r="B5028" s="88" t="n">
        <v>30</v>
      </c>
      <c r="C5028" s="7" t="s">
        <v>441</v>
      </c>
      <c r="D5028" s="7" t="s">
        <v>442</v>
      </c>
      <c r="E5028" s="7" t="n">
        <v>0</v>
      </c>
    </row>
    <row r="5029" spans="1:9">
      <c r="A5029" t="s">
        <v>4</v>
      </c>
      <c r="B5029" s="4" t="s">
        <v>5</v>
      </c>
      <c r="C5029" s="4" t="s">
        <v>14</v>
      </c>
    </row>
    <row r="5030" spans="1:9">
      <c r="A5030" t="n">
        <v>42657</v>
      </c>
      <c r="B5030" s="31" t="n">
        <v>23</v>
      </c>
      <c r="C5030" s="7" t="n">
        <v>0</v>
      </c>
    </row>
    <row r="5031" spans="1:9">
      <c r="A5031" t="s">
        <v>4</v>
      </c>
      <c r="B5031" s="4" t="s">
        <v>5</v>
      </c>
      <c r="C5031" s="4" t="s">
        <v>19</v>
      </c>
    </row>
    <row r="5032" spans="1:9">
      <c r="A5032" t="n">
        <v>42659</v>
      </c>
      <c r="B5032" s="20" t="n">
        <v>3</v>
      </c>
      <c r="C5032" s="12" t="n">
        <f t="normal" ca="1">A5044</f>
        <v>0</v>
      </c>
    </row>
    <row r="5033" spans="1:9">
      <c r="A5033" t="s">
        <v>4</v>
      </c>
      <c r="B5033" s="4" t="s">
        <v>5</v>
      </c>
      <c r="C5033" s="4" t="s">
        <v>14</v>
      </c>
      <c r="D5033" s="4" t="s">
        <v>10</v>
      </c>
      <c r="E5033" s="4" t="s">
        <v>20</v>
      </c>
    </row>
    <row r="5034" spans="1:9">
      <c r="A5034" t="n">
        <v>42664</v>
      </c>
      <c r="B5034" s="36" t="n">
        <v>58</v>
      </c>
      <c r="C5034" s="7" t="n">
        <v>101</v>
      </c>
      <c r="D5034" s="7" t="n">
        <v>500</v>
      </c>
      <c r="E5034" s="7" t="n">
        <v>1</v>
      </c>
    </row>
    <row r="5035" spans="1:9">
      <c r="A5035" t="s">
        <v>4</v>
      </c>
      <c r="B5035" s="4" t="s">
        <v>5</v>
      </c>
      <c r="C5035" s="4" t="s">
        <v>14</v>
      </c>
      <c r="D5035" s="4" t="s">
        <v>10</v>
      </c>
    </row>
    <row r="5036" spans="1:9">
      <c r="A5036" t="n">
        <v>42672</v>
      </c>
      <c r="B5036" s="36" t="n">
        <v>58</v>
      </c>
      <c r="C5036" s="7" t="n">
        <v>254</v>
      </c>
      <c r="D5036" s="7" t="n">
        <v>0</v>
      </c>
    </row>
    <row r="5037" spans="1:9">
      <c r="A5037" t="s">
        <v>4</v>
      </c>
      <c r="B5037" s="4" t="s">
        <v>5</v>
      </c>
      <c r="C5037" s="4" t="s">
        <v>14</v>
      </c>
      <c r="D5037" s="4" t="s">
        <v>14</v>
      </c>
      <c r="E5037" s="4" t="s">
        <v>10</v>
      </c>
    </row>
    <row r="5038" spans="1:9">
      <c r="A5038" t="n">
        <v>42676</v>
      </c>
      <c r="B5038" s="59" t="n">
        <v>45</v>
      </c>
      <c r="C5038" s="7" t="n">
        <v>8</v>
      </c>
      <c r="D5038" s="7" t="n">
        <v>1</v>
      </c>
      <c r="E5038" s="7" t="n">
        <v>0</v>
      </c>
    </row>
    <row r="5039" spans="1:9">
      <c r="A5039" t="s">
        <v>4</v>
      </c>
      <c r="B5039" s="4" t="s">
        <v>5</v>
      </c>
      <c r="C5039" s="4" t="s">
        <v>10</v>
      </c>
      <c r="D5039" s="4" t="s">
        <v>20</v>
      </c>
      <c r="E5039" s="4" t="s">
        <v>20</v>
      </c>
      <c r="F5039" s="4" t="s">
        <v>20</v>
      </c>
      <c r="G5039" s="4" t="s">
        <v>20</v>
      </c>
    </row>
    <row r="5040" spans="1:9">
      <c r="A5040" t="n">
        <v>42681</v>
      </c>
      <c r="B5040" s="40" t="n">
        <v>46</v>
      </c>
      <c r="C5040" s="7" t="n">
        <v>61456</v>
      </c>
      <c r="D5040" s="7" t="n">
        <v>-19.4699993133545</v>
      </c>
      <c r="E5040" s="7" t="n">
        <v>1</v>
      </c>
      <c r="F5040" s="7" t="n">
        <v>-22.1599998474121</v>
      </c>
      <c r="G5040" s="7" t="n">
        <v>90</v>
      </c>
    </row>
    <row r="5041" spans="1:9">
      <c r="A5041" t="s">
        <v>4</v>
      </c>
      <c r="B5041" s="4" t="s">
        <v>5</v>
      </c>
      <c r="C5041" s="4" t="s">
        <v>14</v>
      </c>
    </row>
    <row r="5042" spans="1:9">
      <c r="A5042" t="n">
        <v>42700</v>
      </c>
      <c r="B5042" s="31" t="n">
        <v>23</v>
      </c>
      <c r="C5042" s="7" t="n">
        <v>0</v>
      </c>
    </row>
    <row r="5043" spans="1:9">
      <c r="A5043" t="s">
        <v>4</v>
      </c>
      <c r="B5043" s="4" t="s">
        <v>5</v>
      </c>
    </row>
    <row r="5044" spans="1:9">
      <c r="A5044" t="n">
        <v>42702</v>
      </c>
      <c r="B5044" s="5" t="n">
        <v>1</v>
      </c>
    </row>
    <row r="5045" spans="1:9" s="3" customFormat="1" customHeight="0">
      <c r="A5045" s="3" t="s">
        <v>2</v>
      </c>
      <c r="B5045" s="3" t="s">
        <v>443</v>
      </c>
    </row>
    <row r="5046" spans="1:9">
      <c r="A5046" t="s">
        <v>4</v>
      </c>
      <c r="B5046" s="4" t="s">
        <v>5</v>
      </c>
      <c r="C5046" s="4" t="s">
        <v>10</v>
      </c>
      <c r="D5046" s="4" t="s">
        <v>10</v>
      </c>
      <c r="E5046" s="4" t="s">
        <v>9</v>
      </c>
      <c r="F5046" s="4" t="s">
        <v>6</v>
      </c>
      <c r="G5046" s="4" t="s">
        <v>8</v>
      </c>
      <c r="H5046" s="4" t="s">
        <v>10</v>
      </c>
      <c r="I5046" s="4" t="s">
        <v>10</v>
      </c>
      <c r="J5046" s="4" t="s">
        <v>9</v>
      </c>
      <c r="K5046" s="4" t="s">
        <v>6</v>
      </c>
      <c r="L5046" s="4" t="s">
        <v>8</v>
      </c>
    </row>
    <row r="5047" spans="1:9">
      <c r="A5047" t="n">
        <v>42704</v>
      </c>
      <c r="B5047" s="89" t="n">
        <v>257</v>
      </c>
      <c r="C5047" s="7" t="n">
        <v>4</v>
      </c>
      <c r="D5047" s="7" t="n">
        <v>65533</v>
      </c>
      <c r="E5047" s="7" t="n">
        <v>12010</v>
      </c>
      <c r="F5047" s="7" t="s">
        <v>13</v>
      </c>
      <c r="G5047" s="7" t="n">
        <f t="normal" ca="1">32-LENB(INDIRECT(ADDRESS(5047,6)))</f>
        <v>0</v>
      </c>
      <c r="H5047" s="7" t="n">
        <v>0</v>
      </c>
      <c r="I5047" s="7" t="n">
        <v>65533</v>
      </c>
      <c r="J5047" s="7" t="n">
        <v>0</v>
      </c>
      <c r="K5047" s="7" t="s">
        <v>13</v>
      </c>
      <c r="L5047" s="7" t="n">
        <f t="normal" ca="1">32-LENB(INDIRECT(ADDRESS(5047,11)))</f>
        <v>0</v>
      </c>
    </row>
    <row r="5048" spans="1:9">
      <c r="A5048" t="s">
        <v>4</v>
      </c>
      <c r="B5048" s="4" t="s">
        <v>5</v>
      </c>
    </row>
    <row r="5049" spans="1:9">
      <c r="A5049" t="n">
        <v>42784</v>
      </c>
      <c r="B5049" s="5" t="n">
        <v>1</v>
      </c>
    </row>
    <row r="5050" spans="1:9" s="3" customFormat="1" customHeight="0">
      <c r="A5050" s="3" t="s">
        <v>2</v>
      </c>
      <c r="B5050" s="3" t="s">
        <v>444</v>
      </c>
    </row>
    <row r="5051" spans="1:9">
      <c r="A5051" t="s">
        <v>4</v>
      </c>
      <c r="B5051" s="4" t="s">
        <v>5</v>
      </c>
      <c r="C5051" s="4" t="s">
        <v>10</v>
      </c>
      <c r="D5051" s="4" t="s">
        <v>10</v>
      </c>
      <c r="E5051" s="4" t="s">
        <v>9</v>
      </c>
      <c r="F5051" s="4" t="s">
        <v>6</v>
      </c>
      <c r="G5051" s="4" t="s">
        <v>8</v>
      </c>
      <c r="H5051" s="4" t="s">
        <v>10</v>
      </c>
      <c r="I5051" s="4" t="s">
        <v>10</v>
      </c>
      <c r="J5051" s="4" t="s">
        <v>9</v>
      </c>
      <c r="K5051" s="4" t="s">
        <v>6</v>
      </c>
      <c r="L5051" s="4" t="s">
        <v>8</v>
      </c>
    </row>
    <row r="5052" spans="1:9">
      <c r="A5052" t="n">
        <v>42800</v>
      </c>
      <c r="B5052" s="89" t="n">
        <v>257</v>
      </c>
      <c r="C5052" s="7" t="n">
        <v>4</v>
      </c>
      <c r="D5052" s="7" t="n">
        <v>65533</v>
      </c>
      <c r="E5052" s="7" t="n">
        <v>12010</v>
      </c>
      <c r="F5052" s="7" t="s">
        <v>13</v>
      </c>
      <c r="G5052" s="7" t="n">
        <f t="normal" ca="1">32-LENB(INDIRECT(ADDRESS(5052,6)))</f>
        <v>0</v>
      </c>
      <c r="H5052" s="7" t="n">
        <v>0</v>
      </c>
      <c r="I5052" s="7" t="n">
        <v>65533</v>
      </c>
      <c r="J5052" s="7" t="n">
        <v>0</v>
      </c>
      <c r="K5052" s="7" t="s">
        <v>13</v>
      </c>
      <c r="L5052" s="7" t="n">
        <f t="normal" ca="1">32-LENB(INDIRECT(ADDRESS(5052,11)))</f>
        <v>0</v>
      </c>
    </row>
    <row r="5053" spans="1:9">
      <c r="A5053" t="s">
        <v>4</v>
      </c>
      <c r="B5053" s="4" t="s">
        <v>5</v>
      </c>
    </row>
    <row r="5054" spans="1:9">
      <c r="A5054" t="n">
        <v>42880</v>
      </c>
      <c r="B5054" s="5" t="n">
        <v>1</v>
      </c>
    </row>
    <row r="5055" spans="1:9" s="3" customFormat="1" customHeight="0">
      <c r="A5055" s="3" t="s">
        <v>2</v>
      </c>
      <c r="B5055" s="3" t="s">
        <v>445</v>
      </c>
    </row>
    <row r="5056" spans="1:9">
      <c r="A5056" t="s">
        <v>4</v>
      </c>
      <c r="B5056" s="4" t="s">
        <v>5</v>
      </c>
      <c r="C5056" s="4" t="s">
        <v>10</v>
      </c>
      <c r="D5056" s="4" t="s">
        <v>10</v>
      </c>
      <c r="E5056" s="4" t="s">
        <v>9</v>
      </c>
      <c r="F5056" s="4" t="s">
        <v>6</v>
      </c>
      <c r="G5056" s="4" t="s">
        <v>8</v>
      </c>
      <c r="H5056" s="4" t="s">
        <v>10</v>
      </c>
      <c r="I5056" s="4" t="s">
        <v>10</v>
      </c>
      <c r="J5056" s="4" t="s">
        <v>9</v>
      </c>
      <c r="K5056" s="4" t="s">
        <v>6</v>
      </c>
      <c r="L5056" s="4" t="s">
        <v>8</v>
      </c>
    </row>
    <row r="5057" spans="1:12">
      <c r="A5057" t="n">
        <v>42896</v>
      </c>
      <c r="B5057" s="89" t="n">
        <v>257</v>
      </c>
      <c r="C5057" s="7" t="n">
        <v>1</v>
      </c>
      <c r="D5057" s="7" t="n">
        <v>65533</v>
      </c>
      <c r="E5057" s="7" t="n">
        <v>11</v>
      </c>
      <c r="F5057" s="7" t="s">
        <v>65</v>
      </c>
      <c r="G5057" s="7" t="n">
        <f t="normal" ca="1">32-LENB(INDIRECT(ADDRESS(5057,6)))</f>
        <v>0</v>
      </c>
      <c r="H5057" s="7" t="n">
        <v>0</v>
      </c>
      <c r="I5057" s="7" t="n">
        <v>65533</v>
      </c>
      <c r="J5057" s="7" t="n">
        <v>0</v>
      </c>
      <c r="K5057" s="7" t="s">
        <v>13</v>
      </c>
      <c r="L5057" s="7" t="n">
        <f t="normal" ca="1">32-LENB(INDIRECT(ADDRESS(5057,11)))</f>
        <v>0</v>
      </c>
    </row>
    <row r="5058" spans="1:12">
      <c r="A5058" t="s">
        <v>4</v>
      </c>
      <c r="B5058" s="4" t="s">
        <v>5</v>
      </c>
    </row>
    <row r="5059" spans="1:12">
      <c r="A5059" t="n">
        <v>42976</v>
      </c>
      <c r="B5059" s="5" t="n">
        <v>1</v>
      </c>
    </row>
    <row r="5060" spans="1:12" s="3" customFormat="1" customHeight="0">
      <c r="A5060" s="3" t="s">
        <v>2</v>
      </c>
      <c r="B5060" s="3" t="s">
        <v>446</v>
      </c>
    </row>
    <row r="5061" spans="1:12">
      <c r="A5061" t="s">
        <v>4</v>
      </c>
      <c r="B5061" s="4" t="s">
        <v>5</v>
      </c>
      <c r="C5061" s="4" t="s">
        <v>10</v>
      </c>
      <c r="D5061" s="4" t="s">
        <v>10</v>
      </c>
      <c r="E5061" s="4" t="s">
        <v>9</v>
      </c>
      <c r="F5061" s="4" t="s">
        <v>6</v>
      </c>
      <c r="G5061" s="4" t="s">
        <v>8</v>
      </c>
      <c r="H5061" s="4" t="s">
        <v>10</v>
      </c>
      <c r="I5061" s="4" t="s">
        <v>10</v>
      </c>
      <c r="J5061" s="4" t="s">
        <v>9</v>
      </c>
      <c r="K5061" s="4" t="s">
        <v>6</v>
      </c>
      <c r="L5061" s="4" t="s">
        <v>8</v>
      </c>
    </row>
    <row r="5062" spans="1:12">
      <c r="A5062" t="n">
        <v>42992</v>
      </c>
      <c r="B5062" s="89" t="n">
        <v>257</v>
      </c>
      <c r="C5062" s="7" t="n">
        <v>4</v>
      </c>
      <c r="D5062" s="7" t="n">
        <v>65533</v>
      </c>
      <c r="E5062" s="7" t="n">
        <v>12010</v>
      </c>
      <c r="F5062" s="7" t="s">
        <v>13</v>
      </c>
      <c r="G5062" s="7" t="n">
        <f t="normal" ca="1">32-LENB(INDIRECT(ADDRESS(5062,6)))</f>
        <v>0</v>
      </c>
      <c r="H5062" s="7" t="n">
        <v>0</v>
      </c>
      <c r="I5062" s="7" t="n">
        <v>65533</v>
      </c>
      <c r="J5062" s="7" t="n">
        <v>0</v>
      </c>
      <c r="K5062" s="7" t="s">
        <v>13</v>
      </c>
      <c r="L5062" s="7" t="n">
        <f t="normal" ca="1">32-LENB(INDIRECT(ADDRESS(5062,11)))</f>
        <v>0</v>
      </c>
    </row>
    <row r="5063" spans="1:12">
      <c r="A5063" t="s">
        <v>4</v>
      </c>
      <c r="B5063" s="4" t="s">
        <v>5</v>
      </c>
    </row>
    <row r="5064" spans="1:12">
      <c r="A5064" t="n">
        <v>43072</v>
      </c>
      <c r="B5064" s="5" t="n">
        <v>1</v>
      </c>
    </row>
    <row r="5065" spans="1:12" s="3" customFormat="1" customHeight="0">
      <c r="A5065" s="3" t="s">
        <v>2</v>
      </c>
      <c r="B5065" s="3" t="s">
        <v>447</v>
      </c>
    </row>
    <row r="5066" spans="1:12">
      <c r="A5066" t="s">
        <v>4</v>
      </c>
      <c r="B5066" s="4" t="s">
        <v>5</v>
      </c>
      <c r="C5066" s="4" t="s">
        <v>10</v>
      </c>
      <c r="D5066" s="4" t="s">
        <v>10</v>
      </c>
      <c r="E5066" s="4" t="s">
        <v>9</v>
      </c>
      <c r="F5066" s="4" t="s">
        <v>6</v>
      </c>
      <c r="G5066" s="4" t="s">
        <v>8</v>
      </c>
      <c r="H5066" s="4" t="s">
        <v>10</v>
      </c>
      <c r="I5066" s="4" t="s">
        <v>10</v>
      </c>
      <c r="J5066" s="4" t="s">
        <v>9</v>
      </c>
      <c r="K5066" s="4" t="s">
        <v>6</v>
      </c>
      <c r="L5066" s="4" t="s">
        <v>8</v>
      </c>
      <c r="M5066" s="4" t="s">
        <v>10</v>
      </c>
      <c r="N5066" s="4" t="s">
        <v>10</v>
      </c>
      <c r="O5066" s="4" t="s">
        <v>9</v>
      </c>
      <c r="P5066" s="4" t="s">
        <v>6</v>
      </c>
      <c r="Q5066" s="4" t="s">
        <v>8</v>
      </c>
      <c r="R5066" s="4" t="s">
        <v>10</v>
      </c>
      <c r="S5066" s="4" t="s">
        <v>10</v>
      </c>
      <c r="T5066" s="4" t="s">
        <v>9</v>
      </c>
      <c r="U5066" s="4" t="s">
        <v>6</v>
      </c>
      <c r="V5066" s="4" t="s">
        <v>8</v>
      </c>
      <c r="W5066" s="4" t="s">
        <v>10</v>
      </c>
      <c r="X5066" s="4" t="s">
        <v>10</v>
      </c>
      <c r="Y5066" s="4" t="s">
        <v>9</v>
      </c>
      <c r="Z5066" s="4" t="s">
        <v>6</v>
      </c>
      <c r="AA5066" s="4" t="s">
        <v>8</v>
      </c>
      <c r="AB5066" s="4" t="s">
        <v>10</v>
      </c>
      <c r="AC5066" s="4" t="s">
        <v>10</v>
      </c>
      <c r="AD5066" s="4" t="s">
        <v>9</v>
      </c>
      <c r="AE5066" s="4" t="s">
        <v>6</v>
      </c>
      <c r="AF5066" s="4" t="s">
        <v>8</v>
      </c>
      <c r="AG5066" s="4" t="s">
        <v>10</v>
      </c>
      <c r="AH5066" s="4" t="s">
        <v>10</v>
      </c>
      <c r="AI5066" s="4" t="s">
        <v>9</v>
      </c>
      <c r="AJ5066" s="4" t="s">
        <v>6</v>
      </c>
      <c r="AK5066" s="4" t="s">
        <v>8</v>
      </c>
      <c r="AL5066" s="4" t="s">
        <v>10</v>
      </c>
      <c r="AM5066" s="4" t="s">
        <v>10</v>
      </c>
      <c r="AN5066" s="4" t="s">
        <v>9</v>
      </c>
      <c r="AO5066" s="4" t="s">
        <v>6</v>
      </c>
      <c r="AP5066" s="4" t="s">
        <v>8</v>
      </c>
      <c r="AQ5066" s="4" t="s">
        <v>10</v>
      </c>
      <c r="AR5066" s="4" t="s">
        <v>10</v>
      </c>
      <c r="AS5066" s="4" t="s">
        <v>9</v>
      </c>
      <c r="AT5066" s="4" t="s">
        <v>6</v>
      </c>
      <c r="AU5066" s="4" t="s">
        <v>8</v>
      </c>
      <c r="AV5066" s="4" t="s">
        <v>10</v>
      </c>
      <c r="AW5066" s="4" t="s">
        <v>10</v>
      </c>
      <c r="AX5066" s="4" t="s">
        <v>9</v>
      </c>
      <c r="AY5066" s="4" t="s">
        <v>6</v>
      </c>
      <c r="AZ5066" s="4" t="s">
        <v>8</v>
      </c>
      <c r="BA5066" s="4" t="s">
        <v>10</v>
      </c>
      <c r="BB5066" s="4" t="s">
        <v>10</v>
      </c>
      <c r="BC5066" s="4" t="s">
        <v>9</v>
      </c>
      <c r="BD5066" s="4" t="s">
        <v>6</v>
      </c>
      <c r="BE5066" s="4" t="s">
        <v>8</v>
      </c>
      <c r="BF5066" s="4" t="s">
        <v>10</v>
      </c>
      <c r="BG5066" s="4" t="s">
        <v>10</v>
      </c>
      <c r="BH5066" s="4" t="s">
        <v>9</v>
      </c>
      <c r="BI5066" s="4" t="s">
        <v>6</v>
      </c>
      <c r="BJ5066" s="4" t="s">
        <v>8</v>
      </c>
      <c r="BK5066" s="4" t="s">
        <v>10</v>
      </c>
      <c r="BL5066" s="4" t="s">
        <v>10</v>
      </c>
      <c r="BM5066" s="4" t="s">
        <v>9</v>
      </c>
      <c r="BN5066" s="4" t="s">
        <v>6</v>
      </c>
      <c r="BO5066" s="4" t="s">
        <v>8</v>
      </c>
      <c r="BP5066" s="4" t="s">
        <v>10</v>
      </c>
      <c r="BQ5066" s="4" t="s">
        <v>10</v>
      </c>
      <c r="BR5066" s="4" t="s">
        <v>9</v>
      </c>
      <c r="BS5066" s="4" t="s">
        <v>6</v>
      </c>
      <c r="BT5066" s="4" t="s">
        <v>8</v>
      </c>
      <c r="BU5066" s="4" t="s">
        <v>10</v>
      </c>
      <c r="BV5066" s="4" t="s">
        <v>10</v>
      </c>
      <c r="BW5066" s="4" t="s">
        <v>9</v>
      </c>
      <c r="BX5066" s="4" t="s">
        <v>6</v>
      </c>
      <c r="BY5066" s="4" t="s">
        <v>8</v>
      </c>
      <c r="BZ5066" s="4" t="s">
        <v>10</v>
      </c>
      <c r="CA5066" s="4" t="s">
        <v>10</v>
      </c>
      <c r="CB5066" s="4" t="s">
        <v>9</v>
      </c>
      <c r="CC5066" s="4" t="s">
        <v>6</v>
      </c>
      <c r="CD5066" s="4" t="s">
        <v>8</v>
      </c>
      <c r="CE5066" s="4" t="s">
        <v>10</v>
      </c>
      <c r="CF5066" s="4" t="s">
        <v>10</v>
      </c>
      <c r="CG5066" s="4" t="s">
        <v>9</v>
      </c>
      <c r="CH5066" s="4" t="s">
        <v>6</v>
      </c>
      <c r="CI5066" s="4" t="s">
        <v>8</v>
      </c>
      <c r="CJ5066" s="4" t="s">
        <v>10</v>
      </c>
      <c r="CK5066" s="4" t="s">
        <v>10</v>
      </c>
      <c r="CL5066" s="4" t="s">
        <v>9</v>
      </c>
      <c r="CM5066" s="4" t="s">
        <v>6</v>
      </c>
      <c r="CN5066" s="4" t="s">
        <v>8</v>
      </c>
      <c r="CO5066" s="4" t="s">
        <v>10</v>
      </c>
      <c r="CP5066" s="4" t="s">
        <v>10</v>
      </c>
      <c r="CQ5066" s="4" t="s">
        <v>9</v>
      </c>
      <c r="CR5066" s="4" t="s">
        <v>6</v>
      </c>
      <c r="CS5066" s="4" t="s">
        <v>8</v>
      </c>
      <c r="CT5066" s="4" t="s">
        <v>10</v>
      </c>
      <c r="CU5066" s="4" t="s">
        <v>10</v>
      </c>
      <c r="CV5066" s="4" t="s">
        <v>9</v>
      </c>
      <c r="CW5066" s="4" t="s">
        <v>6</v>
      </c>
      <c r="CX5066" s="4" t="s">
        <v>8</v>
      </c>
      <c r="CY5066" s="4" t="s">
        <v>10</v>
      </c>
      <c r="CZ5066" s="4" t="s">
        <v>10</v>
      </c>
      <c r="DA5066" s="4" t="s">
        <v>9</v>
      </c>
      <c r="DB5066" s="4" t="s">
        <v>6</v>
      </c>
      <c r="DC5066" s="4" t="s">
        <v>8</v>
      </c>
      <c r="DD5066" s="4" t="s">
        <v>10</v>
      </c>
      <c r="DE5066" s="4" t="s">
        <v>10</v>
      </c>
      <c r="DF5066" s="4" t="s">
        <v>9</v>
      </c>
      <c r="DG5066" s="4" t="s">
        <v>6</v>
      </c>
      <c r="DH5066" s="4" t="s">
        <v>8</v>
      </c>
      <c r="DI5066" s="4" t="s">
        <v>10</v>
      </c>
      <c r="DJ5066" s="4" t="s">
        <v>10</v>
      </c>
      <c r="DK5066" s="4" t="s">
        <v>9</v>
      </c>
      <c r="DL5066" s="4" t="s">
        <v>6</v>
      </c>
      <c r="DM5066" s="4" t="s">
        <v>8</v>
      </c>
      <c r="DN5066" s="4" t="s">
        <v>10</v>
      </c>
      <c r="DO5066" s="4" t="s">
        <v>10</v>
      </c>
      <c r="DP5066" s="4" t="s">
        <v>9</v>
      </c>
      <c r="DQ5066" s="4" t="s">
        <v>6</v>
      </c>
      <c r="DR5066" s="4" t="s">
        <v>8</v>
      </c>
      <c r="DS5066" s="4" t="s">
        <v>10</v>
      </c>
      <c r="DT5066" s="4" t="s">
        <v>10</v>
      </c>
      <c r="DU5066" s="4" t="s">
        <v>9</v>
      </c>
      <c r="DV5066" s="4" t="s">
        <v>6</v>
      </c>
      <c r="DW5066" s="4" t="s">
        <v>8</v>
      </c>
      <c r="DX5066" s="4" t="s">
        <v>10</v>
      </c>
      <c r="DY5066" s="4" t="s">
        <v>10</v>
      </c>
      <c r="DZ5066" s="4" t="s">
        <v>9</v>
      </c>
      <c r="EA5066" s="4" t="s">
        <v>6</v>
      </c>
      <c r="EB5066" s="4" t="s">
        <v>8</v>
      </c>
      <c r="EC5066" s="4" t="s">
        <v>10</v>
      </c>
      <c r="ED5066" s="4" t="s">
        <v>10</v>
      </c>
      <c r="EE5066" s="4" t="s">
        <v>9</v>
      </c>
      <c r="EF5066" s="4" t="s">
        <v>6</v>
      </c>
      <c r="EG5066" s="4" t="s">
        <v>8</v>
      </c>
      <c r="EH5066" s="4" t="s">
        <v>10</v>
      </c>
      <c r="EI5066" s="4" t="s">
        <v>10</v>
      </c>
      <c r="EJ5066" s="4" t="s">
        <v>9</v>
      </c>
      <c r="EK5066" s="4" t="s">
        <v>6</v>
      </c>
      <c r="EL5066" s="4" t="s">
        <v>8</v>
      </c>
      <c r="EM5066" s="4" t="s">
        <v>10</v>
      </c>
      <c r="EN5066" s="4" t="s">
        <v>10</v>
      </c>
      <c r="EO5066" s="4" t="s">
        <v>9</v>
      </c>
      <c r="EP5066" s="4" t="s">
        <v>6</v>
      </c>
      <c r="EQ5066" s="4" t="s">
        <v>8</v>
      </c>
      <c r="ER5066" s="4" t="s">
        <v>10</v>
      </c>
      <c r="ES5066" s="4" t="s">
        <v>10</v>
      </c>
      <c r="ET5066" s="4" t="s">
        <v>9</v>
      </c>
      <c r="EU5066" s="4" t="s">
        <v>6</v>
      </c>
      <c r="EV5066" s="4" t="s">
        <v>8</v>
      </c>
      <c r="EW5066" s="4" t="s">
        <v>10</v>
      </c>
      <c r="EX5066" s="4" t="s">
        <v>10</v>
      </c>
      <c r="EY5066" s="4" t="s">
        <v>9</v>
      </c>
      <c r="EZ5066" s="4" t="s">
        <v>6</v>
      </c>
      <c r="FA5066" s="4" t="s">
        <v>8</v>
      </c>
      <c r="FB5066" s="4" t="s">
        <v>10</v>
      </c>
      <c r="FC5066" s="4" t="s">
        <v>10</v>
      </c>
      <c r="FD5066" s="4" t="s">
        <v>9</v>
      </c>
      <c r="FE5066" s="4" t="s">
        <v>6</v>
      </c>
      <c r="FF5066" s="4" t="s">
        <v>8</v>
      </c>
      <c r="FG5066" s="4" t="s">
        <v>10</v>
      </c>
      <c r="FH5066" s="4" t="s">
        <v>10</v>
      </c>
      <c r="FI5066" s="4" t="s">
        <v>9</v>
      </c>
      <c r="FJ5066" s="4" t="s">
        <v>6</v>
      </c>
      <c r="FK5066" s="4" t="s">
        <v>8</v>
      </c>
      <c r="FL5066" s="4" t="s">
        <v>10</v>
      </c>
      <c r="FM5066" s="4" t="s">
        <v>10</v>
      </c>
      <c r="FN5066" s="4" t="s">
        <v>9</v>
      </c>
      <c r="FO5066" s="4" t="s">
        <v>6</v>
      </c>
      <c r="FP5066" s="4" t="s">
        <v>8</v>
      </c>
      <c r="FQ5066" s="4" t="s">
        <v>10</v>
      </c>
      <c r="FR5066" s="4" t="s">
        <v>10</v>
      </c>
      <c r="FS5066" s="4" t="s">
        <v>9</v>
      </c>
      <c r="FT5066" s="4" t="s">
        <v>6</v>
      </c>
      <c r="FU5066" s="4" t="s">
        <v>8</v>
      </c>
      <c r="FV5066" s="4" t="s">
        <v>10</v>
      </c>
      <c r="FW5066" s="4" t="s">
        <v>10</v>
      </c>
      <c r="FX5066" s="4" t="s">
        <v>9</v>
      </c>
      <c r="FY5066" s="4" t="s">
        <v>6</v>
      </c>
      <c r="FZ5066" s="4" t="s">
        <v>8</v>
      </c>
      <c r="GA5066" s="4" t="s">
        <v>10</v>
      </c>
      <c r="GB5066" s="4" t="s">
        <v>10</v>
      </c>
      <c r="GC5066" s="4" t="s">
        <v>9</v>
      </c>
      <c r="GD5066" s="4" t="s">
        <v>6</v>
      </c>
      <c r="GE5066" s="4" t="s">
        <v>8</v>
      </c>
      <c r="GF5066" s="4" t="s">
        <v>10</v>
      </c>
      <c r="GG5066" s="4" t="s">
        <v>10</v>
      </c>
      <c r="GH5066" s="4" t="s">
        <v>9</v>
      </c>
      <c r="GI5066" s="4" t="s">
        <v>6</v>
      </c>
      <c r="GJ5066" s="4" t="s">
        <v>8</v>
      </c>
      <c r="GK5066" s="4" t="s">
        <v>10</v>
      </c>
      <c r="GL5066" s="4" t="s">
        <v>10</v>
      </c>
      <c r="GM5066" s="4" t="s">
        <v>9</v>
      </c>
      <c r="GN5066" s="4" t="s">
        <v>6</v>
      </c>
      <c r="GO5066" s="4" t="s">
        <v>8</v>
      </c>
      <c r="GP5066" s="4" t="s">
        <v>10</v>
      </c>
      <c r="GQ5066" s="4" t="s">
        <v>10</v>
      </c>
      <c r="GR5066" s="4" t="s">
        <v>9</v>
      </c>
      <c r="GS5066" s="4" t="s">
        <v>6</v>
      </c>
      <c r="GT5066" s="4" t="s">
        <v>8</v>
      </c>
      <c r="GU5066" s="4" t="s">
        <v>10</v>
      </c>
      <c r="GV5066" s="4" t="s">
        <v>10</v>
      </c>
      <c r="GW5066" s="4" t="s">
        <v>9</v>
      </c>
      <c r="GX5066" s="4" t="s">
        <v>6</v>
      </c>
      <c r="GY5066" s="4" t="s">
        <v>8</v>
      </c>
      <c r="GZ5066" s="4" t="s">
        <v>10</v>
      </c>
      <c r="HA5066" s="4" t="s">
        <v>10</v>
      </c>
      <c r="HB5066" s="4" t="s">
        <v>9</v>
      </c>
      <c r="HC5066" s="4" t="s">
        <v>6</v>
      </c>
      <c r="HD5066" s="4" t="s">
        <v>8</v>
      </c>
      <c r="HE5066" s="4" t="s">
        <v>10</v>
      </c>
      <c r="HF5066" s="4" t="s">
        <v>10</v>
      </c>
      <c r="HG5066" s="4" t="s">
        <v>9</v>
      </c>
      <c r="HH5066" s="4" t="s">
        <v>6</v>
      </c>
      <c r="HI5066" s="4" t="s">
        <v>8</v>
      </c>
      <c r="HJ5066" s="4" t="s">
        <v>10</v>
      </c>
      <c r="HK5066" s="4" t="s">
        <v>10</v>
      </c>
      <c r="HL5066" s="4" t="s">
        <v>9</v>
      </c>
      <c r="HM5066" s="4" t="s">
        <v>6</v>
      </c>
      <c r="HN5066" s="4" t="s">
        <v>8</v>
      </c>
      <c r="HO5066" s="4" t="s">
        <v>10</v>
      </c>
      <c r="HP5066" s="4" t="s">
        <v>10</v>
      </c>
      <c r="HQ5066" s="4" t="s">
        <v>9</v>
      </c>
      <c r="HR5066" s="4" t="s">
        <v>6</v>
      </c>
      <c r="HS5066" s="4" t="s">
        <v>8</v>
      </c>
      <c r="HT5066" s="4" t="s">
        <v>10</v>
      </c>
      <c r="HU5066" s="4" t="s">
        <v>10</v>
      </c>
      <c r="HV5066" s="4" t="s">
        <v>9</v>
      </c>
      <c r="HW5066" s="4" t="s">
        <v>6</v>
      </c>
      <c r="HX5066" s="4" t="s">
        <v>8</v>
      </c>
      <c r="HY5066" s="4" t="s">
        <v>10</v>
      </c>
      <c r="HZ5066" s="4" t="s">
        <v>10</v>
      </c>
      <c r="IA5066" s="4" t="s">
        <v>9</v>
      </c>
      <c r="IB5066" s="4" t="s">
        <v>6</v>
      </c>
      <c r="IC5066" s="4" t="s">
        <v>8</v>
      </c>
      <c r="ID5066" s="4" t="s">
        <v>10</v>
      </c>
      <c r="IE5066" s="4" t="s">
        <v>10</v>
      </c>
      <c r="IF5066" s="4" t="s">
        <v>9</v>
      </c>
      <c r="IG5066" s="4" t="s">
        <v>6</v>
      </c>
      <c r="IH5066" s="4" t="s">
        <v>8</v>
      </c>
      <c r="II5066" s="4" t="s">
        <v>10</v>
      </c>
      <c r="IJ5066" s="4" t="s">
        <v>10</v>
      </c>
      <c r="IK5066" s="4" t="s">
        <v>9</v>
      </c>
      <c r="IL5066" s="4" t="s">
        <v>6</v>
      </c>
      <c r="IM5066" s="4" t="s">
        <v>8</v>
      </c>
      <c r="IN5066" s="4" t="s">
        <v>10</v>
      </c>
      <c r="IO5066" s="4" t="s">
        <v>10</v>
      </c>
      <c r="IP5066" s="4" t="s">
        <v>9</v>
      </c>
      <c r="IQ5066" s="4" t="s">
        <v>6</v>
      </c>
      <c r="IR5066" s="4" t="s">
        <v>8</v>
      </c>
      <c r="IS5066" s="4" t="s">
        <v>10</v>
      </c>
      <c r="IT5066" s="4" t="s">
        <v>10</v>
      </c>
      <c r="IU5066" s="4" t="s">
        <v>9</v>
      </c>
      <c r="IV5066" s="4" t="s">
        <v>6</v>
      </c>
      <c r="IW5066" s="4" t="s">
        <v>8</v>
      </c>
      <c r="IX5066" s="4" t="s">
        <v>10</v>
      </c>
      <c r="IY5066" s="4" t="s">
        <v>10</v>
      </c>
      <c r="IZ5066" s="4" t="s">
        <v>9</v>
      </c>
      <c r="JA5066" s="4" t="s">
        <v>6</v>
      </c>
      <c r="JB5066" s="4" t="s">
        <v>8</v>
      </c>
      <c r="JC5066" s="4" t="s">
        <v>10</v>
      </c>
      <c r="JD5066" s="4" t="s">
        <v>10</v>
      </c>
      <c r="JE5066" s="4" t="s">
        <v>9</v>
      </c>
      <c r="JF5066" s="4" t="s">
        <v>6</v>
      </c>
      <c r="JG5066" s="4" t="s">
        <v>8</v>
      </c>
      <c r="JH5066" s="4" t="s">
        <v>10</v>
      </c>
      <c r="JI5066" s="4" t="s">
        <v>10</v>
      </c>
      <c r="JJ5066" s="4" t="s">
        <v>9</v>
      </c>
      <c r="JK5066" s="4" t="s">
        <v>6</v>
      </c>
      <c r="JL5066" s="4" t="s">
        <v>8</v>
      </c>
      <c r="JM5066" s="4" t="s">
        <v>10</v>
      </c>
      <c r="JN5066" s="4" t="s">
        <v>10</v>
      </c>
      <c r="JO5066" s="4" t="s">
        <v>9</v>
      </c>
      <c r="JP5066" s="4" t="s">
        <v>6</v>
      </c>
      <c r="JQ5066" s="4" t="s">
        <v>8</v>
      </c>
      <c r="JR5066" s="4" t="s">
        <v>10</v>
      </c>
      <c r="JS5066" s="4" t="s">
        <v>10</v>
      </c>
      <c r="JT5066" s="4" t="s">
        <v>9</v>
      </c>
      <c r="JU5066" s="4" t="s">
        <v>6</v>
      </c>
      <c r="JV5066" s="4" t="s">
        <v>8</v>
      </c>
    </row>
    <row r="5067" spans="1:12">
      <c r="A5067" t="n">
        <v>43088</v>
      </c>
      <c r="B5067" s="89" t="n">
        <v>257</v>
      </c>
      <c r="C5067" s="7" t="n">
        <v>3</v>
      </c>
      <c r="D5067" s="7" t="n">
        <v>65533</v>
      </c>
      <c r="E5067" s="7" t="n">
        <v>0</v>
      </c>
      <c r="F5067" s="7" t="s">
        <v>189</v>
      </c>
      <c r="G5067" s="7" t="n">
        <f t="normal" ca="1">32-LENB(INDIRECT(ADDRESS(5067,6)))</f>
        <v>0</v>
      </c>
      <c r="H5067" s="7" t="n">
        <v>2</v>
      </c>
      <c r="I5067" s="7" t="n">
        <v>65533</v>
      </c>
      <c r="J5067" s="7" t="n">
        <v>0</v>
      </c>
      <c r="K5067" s="7" t="s">
        <v>211</v>
      </c>
      <c r="L5067" s="7" t="n">
        <f t="normal" ca="1">32-LENB(INDIRECT(ADDRESS(5067,11)))</f>
        <v>0</v>
      </c>
      <c r="M5067" s="7" t="n">
        <v>7</v>
      </c>
      <c r="N5067" s="7" t="n">
        <v>65533</v>
      </c>
      <c r="O5067" s="7" t="n">
        <v>45300</v>
      </c>
      <c r="P5067" s="7" t="s">
        <v>13</v>
      </c>
      <c r="Q5067" s="7" t="n">
        <f t="normal" ca="1">32-LENB(INDIRECT(ADDRESS(5067,16)))</f>
        <v>0</v>
      </c>
      <c r="R5067" s="7" t="n">
        <v>7</v>
      </c>
      <c r="S5067" s="7" t="n">
        <v>65533</v>
      </c>
      <c r="T5067" s="7" t="n">
        <v>52851</v>
      </c>
      <c r="U5067" s="7" t="s">
        <v>13</v>
      </c>
      <c r="V5067" s="7" t="n">
        <f t="normal" ca="1">32-LENB(INDIRECT(ADDRESS(5067,21)))</f>
        <v>0</v>
      </c>
      <c r="W5067" s="7" t="n">
        <v>7</v>
      </c>
      <c r="X5067" s="7" t="n">
        <v>65533</v>
      </c>
      <c r="Y5067" s="7" t="n">
        <v>6402</v>
      </c>
      <c r="Z5067" s="7" t="s">
        <v>13</v>
      </c>
      <c r="AA5067" s="7" t="n">
        <f t="normal" ca="1">32-LENB(INDIRECT(ADDRESS(5067,26)))</f>
        <v>0</v>
      </c>
      <c r="AB5067" s="7" t="n">
        <v>8</v>
      </c>
      <c r="AC5067" s="7" t="n">
        <v>65533</v>
      </c>
      <c r="AD5067" s="7" t="n">
        <v>0</v>
      </c>
      <c r="AE5067" s="7" t="s">
        <v>225</v>
      </c>
      <c r="AF5067" s="7" t="n">
        <f t="normal" ca="1">32-LENB(INDIRECT(ADDRESS(5067,31)))</f>
        <v>0</v>
      </c>
      <c r="AG5067" s="7" t="n">
        <v>7</v>
      </c>
      <c r="AH5067" s="7" t="n">
        <v>65533</v>
      </c>
      <c r="AI5067" s="7" t="n">
        <v>45301</v>
      </c>
      <c r="AJ5067" s="7" t="s">
        <v>13</v>
      </c>
      <c r="AK5067" s="7" t="n">
        <f t="normal" ca="1">32-LENB(INDIRECT(ADDRESS(5067,36)))</f>
        <v>0</v>
      </c>
      <c r="AL5067" s="7" t="n">
        <v>7</v>
      </c>
      <c r="AM5067" s="7" t="n">
        <v>65533</v>
      </c>
      <c r="AN5067" s="7" t="n">
        <v>52852</v>
      </c>
      <c r="AO5067" s="7" t="s">
        <v>13</v>
      </c>
      <c r="AP5067" s="7" t="n">
        <f t="normal" ca="1">32-LENB(INDIRECT(ADDRESS(5067,41)))</f>
        <v>0</v>
      </c>
      <c r="AQ5067" s="7" t="n">
        <v>7</v>
      </c>
      <c r="AR5067" s="7" t="n">
        <v>65533</v>
      </c>
      <c r="AS5067" s="7" t="n">
        <v>10334</v>
      </c>
      <c r="AT5067" s="7" t="s">
        <v>13</v>
      </c>
      <c r="AU5067" s="7" t="n">
        <f t="normal" ca="1">32-LENB(INDIRECT(ADDRESS(5067,46)))</f>
        <v>0</v>
      </c>
      <c r="AV5067" s="7" t="n">
        <v>7</v>
      </c>
      <c r="AW5067" s="7" t="n">
        <v>65533</v>
      </c>
      <c r="AX5067" s="7" t="n">
        <v>45302</v>
      </c>
      <c r="AY5067" s="7" t="s">
        <v>13</v>
      </c>
      <c r="AZ5067" s="7" t="n">
        <f t="normal" ca="1">32-LENB(INDIRECT(ADDRESS(5067,51)))</f>
        <v>0</v>
      </c>
      <c r="BA5067" s="7" t="n">
        <v>7</v>
      </c>
      <c r="BB5067" s="7" t="n">
        <v>65533</v>
      </c>
      <c r="BC5067" s="7" t="n">
        <v>45303</v>
      </c>
      <c r="BD5067" s="7" t="s">
        <v>13</v>
      </c>
      <c r="BE5067" s="7" t="n">
        <f t="normal" ca="1">32-LENB(INDIRECT(ADDRESS(5067,56)))</f>
        <v>0</v>
      </c>
      <c r="BF5067" s="7" t="n">
        <v>7</v>
      </c>
      <c r="BG5067" s="7" t="n">
        <v>65533</v>
      </c>
      <c r="BH5067" s="7" t="n">
        <v>45304</v>
      </c>
      <c r="BI5067" s="7" t="s">
        <v>13</v>
      </c>
      <c r="BJ5067" s="7" t="n">
        <f t="normal" ca="1">32-LENB(INDIRECT(ADDRESS(5067,61)))</f>
        <v>0</v>
      </c>
      <c r="BK5067" s="7" t="n">
        <v>7</v>
      </c>
      <c r="BL5067" s="7" t="n">
        <v>65533</v>
      </c>
      <c r="BM5067" s="7" t="n">
        <v>6403</v>
      </c>
      <c r="BN5067" s="7" t="s">
        <v>13</v>
      </c>
      <c r="BO5067" s="7" t="n">
        <f t="normal" ca="1">32-LENB(INDIRECT(ADDRESS(5067,66)))</f>
        <v>0</v>
      </c>
      <c r="BP5067" s="7" t="n">
        <v>7</v>
      </c>
      <c r="BQ5067" s="7" t="n">
        <v>65533</v>
      </c>
      <c r="BR5067" s="7" t="n">
        <v>62882</v>
      </c>
      <c r="BS5067" s="7" t="s">
        <v>13</v>
      </c>
      <c r="BT5067" s="7" t="n">
        <f t="normal" ca="1">32-LENB(INDIRECT(ADDRESS(5067,71)))</f>
        <v>0</v>
      </c>
      <c r="BU5067" s="7" t="n">
        <v>4</v>
      </c>
      <c r="BV5067" s="7" t="n">
        <v>65533</v>
      </c>
      <c r="BW5067" s="7" t="n">
        <v>1901</v>
      </c>
      <c r="BX5067" s="7" t="s">
        <v>13</v>
      </c>
      <c r="BY5067" s="7" t="n">
        <f t="normal" ca="1">32-LENB(INDIRECT(ADDRESS(5067,76)))</f>
        <v>0</v>
      </c>
      <c r="BZ5067" s="7" t="n">
        <v>7</v>
      </c>
      <c r="CA5067" s="7" t="n">
        <v>65533</v>
      </c>
      <c r="CB5067" s="7" t="n">
        <v>62883</v>
      </c>
      <c r="CC5067" s="7" t="s">
        <v>13</v>
      </c>
      <c r="CD5067" s="7" t="n">
        <f t="normal" ca="1">32-LENB(INDIRECT(ADDRESS(5067,81)))</f>
        <v>0</v>
      </c>
      <c r="CE5067" s="7" t="n">
        <v>7</v>
      </c>
      <c r="CF5067" s="7" t="n">
        <v>65533</v>
      </c>
      <c r="CG5067" s="7" t="n">
        <v>62884</v>
      </c>
      <c r="CH5067" s="7" t="s">
        <v>13</v>
      </c>
      <c r="CI5067" s="7" t="n">
        <f t="normal" ca="1">32-LENB(INDIRECT(ADDRESS(5067,86)))</f>
        <v>0</v>
      </c>
      <c r="CJ5067" s="7" t="n">
        <v>7</v>
      </c>
      <c r="CK5067" s="7" t="n">
        <v>65533</v>
      </c>
      <c r="CL5067" s="7" t="n">
        <v>6404</v>
      </c>
      <c r="CM5067" s="7" t="s">
        <v>13</v>
      </c>
      <c r="CN5067" s="7" t="n">
        <f t="normal" ca="1">32-LENB(INDIRECT(ADDRESS(5067,91)))</f>
        <v>0</v>
      </c>
      <c r="CO5067" s="7" t="n">
        <v>7</v>
      </c>
      <c r="CP5067" s="7" t="n">
        <v>65533</v>
      </c>
      <c r="CQ5067" s="7" t="n">
        <v>8407</v>
      </c>
      <c r="CR5067" s="7" t="s">
        <v>13</v>
      </c>
      <c r="CS5067" s="7" t="n">
        <f t="normal" ca="1">32-LENB(INDIRECT(ADDRESS(5067,96)))</f>
        <v>0</v>
      </c>
      <c r="CT5067" s="7" t="n">
        <v>7</v>
      </c>
      <c r="CU5067" s="7" t="n">
        <v>65533</v>
      </c>
      <c r="CV5067" s="7" t="n">
        <v>8408</v>
      </c>
      <c r="CW5067" s="7" t="s">
        <v>13</v>
      </c>
      <c r="CX5067" s="7" t="n">
        <f t="normal" ca="1">32-LENB(INDIRECT(ADDRESS(5067,101)))</f>
        <v>0</v>
      </c>
      <c r="CY5067" s="7" t="n">
        <v>7</v>
      </c>
      <c r="CZ5067" s="7" t="n">
        <v>65533</v>
      </c>
      <c r="DA5067" s="7" t="n">
        <v>62885</v>
      </c>
      <c r="DB5067" s="7" t="s">
        <v>13</v>
      </c>
      <c r="DC5067" s="7" t="n">
        <f t="normal" ca="1">32-LENB(INDIRECT(ADDRESS(5067,106)))</f>
        <v>0</v>
      </c>
      <c r="DD5067" s="7" t="n">
        <v>7</v>
      </c>
      <c r="DE5067" s="7" t="n">
        <v>65533</v>
      </c>
      <c r="DF5067" s="7" t="n">
        <v>62886</v>
      </c>
      <c r="DG5067" s="7" t="s">
        <v>13</v>
      </c>
      <c r="DH5067" s="7" t="n">
        <f t="normal" ca="1">32-LENB(INDIRECT(ADDRESS(5067,111)))</f>
        <v>0</v>
      </c>
      <c r="DI5067" s="7" t="n">
        <v>7</v>
      </c>
      <c r="DJ5067" s="7" t="n">
        <v>65533</v>
      </c>
      <c r="DK5067" s="7" t="n">
        <v>2372</v>
      </c>
      <c r="DL5067" s="7" t="s">
        <v>13</v>
      </c>
      <c r="DM5067" s="7" t="n">
        <f t="normal" ca="1">32-LENB(INDIRECT(ADDRESS(5067,116)))</f>
        <v>0</v>
      </c>
      <c r="DN5067" s="7" t="n">
        <v>7</v>
      </c>
      <c r="DO5067" s="7" t="n">
        <v>65533</v>
      </c>
      <c r="DP5067" s="7" t="n">
        <v>2373</v>
      </c>
      <c r="DQ5067" s="7" t="s">
        <v>13</v>
      </c>
      <c r="DR5067" s="7" t="n">
        <f t="normal" ca="1">32-LENB(INDIRECT(ADDRESS(5067,121)))</f>
        <v>0</v>
      </c>
      <c r="DS5067" s="7" t="n">
        <v>7</v>
      </c>
      <c r="DT5067" s="7" t="n">
        <v>65533</v>
      </c>
      <c r="DU5067" s="7" t="n">
        <v>7396</v>
      </c>
      <c r="DV5067" s="7" t="s">
        <v>13</v>
      </c>
      <c r="DW5067" s="7" t="n">
        <f t="normal" ca="1">32-LENB(INDIRECT(ADDRESS(5067,126)))</f>
        <v>0</v>
      </c>
      <c r="DX5067" s="7" t="n">
        <v>7</v>
      </c>
      <c r="DY5067" s="7" t="n">
        <v>65533</v>
      </c>
      <c r="DZ5067" s="7" t="n">
        <v>7397</v>
      </c>
      <c r="EA5067" s="7" t="s">
        <v>13</v>
      </c>
      <c r="EB5067" s="7" t="n">
        <f t="normal" ca="1">32-LENB(INDIRECT(ADDRESS(5067,131)))</f>
        <v>0</v>
      </c>
      <c r="EC5067" s="7" t="n">
        <v>7</v>
      </c>
      <c r="ED5067" s="7" t="n">
        <v>65533</v>
      </c>
      <c r="EE5067" s="7" t="n">
        <v>52853</v>
      </c>
      <c r="EF5067" s="7" t="s">
        <v>13</v>
      </c>
      <c r="EG5067" s="7" t="n">
        <f t="normal" ca="1">32-LENB(INDIRECT(ADDRESS(5067,136)))</f>
        <v>0</v>
      </c>
      <c r="EH5067" s="7" t="n">
        <v>7</v>
      </c>
      <c r="EI5067" s="7" t="n">
        <v>65533</v>
      </c>
      <c r="EJ5067" s="7" t="n">
        <v>52854</v>
      </c>
      <c r="EK5067" s="7" t="s">
        <v>13</v>
      </c>
      <c r="EL5067" s="7" t="n">
        <f t="normal" ca="1">32-LENB(INDIRECT(ADDRESS(5067,141)))</f>
        <v>0</v>
      </c>
      <c r="EM5067" s="7" t="n">
        <v>7</v>
      </c>
      <c r="EN5067" s="7" t="n">
        <v>65533</v>
      </c>
      <c r="EO5067" s="7" t="n">
        <v>10335</v>
      </c>
      <c r="EP5067" s="7" t="s">
        <v>13</v>
      </c>
      <c r="EQ5067" s="7" t="n">
        <f t="normal" ca="1">32-LENB(INDIRECT(ADDRESS(5067,146)))</f>
        <v>0</v>
      </c>
      <c r="ER5067" s="7" t="n">
        <v>7</v>
      </c>
      <c r="ES5067" s="7" t="n">
        <v>65533</v>
      </c>
      <c r="ET5067" s="7" t="n">
        <v>10336</v>
      </c>
      <c r="EU5067" s="7" t="s">
        <v>13</v>
      </c>
      <c r="EV5067" s="7" t="n">
        <f t="normal" ca="1">32-LENB(INDIRECT(ADDRESS(5067,151)))</f>
        <v>0</v>
      </c>
      <c r="EW5067" s="7" t="n">
        <v>7</v>
      </c>
      <c r="EX5067" s="7" t="n">
        <v>65533</v>
      </c>
      <c r="EY5067" s="7" t="n">
        <v>62887</v>
      </c>
      <c r="EZ5067" s="7" t="s">
        <v>13</v>
      </c>
      <c r="FA5067" s="7" t="n">
        <f t="normal" ca="1">32-LENB(INDIRECT(ADDRESS(5067,156)))</f>
        <v>0</v>
      </c>
      <c r="FB5067" s="7" t="n">
        <v>7</v>
      </c>
      <c r="FC5067" s="7" t="n">
        <v>65533</v>
      </c>
      <c r="FD5067" s="7" t="n">
        <v>62888</v>
      </c>
      <c r="FE5067" s="7" t="s">
        <v>13</v>
      </c>
      <c r="FF5067" s="7" t="n">
        <f t="normal" ca="1">32-LENB(INDIRECT(ADDRESS(5067,161)))</f>
        <v>0</v>
      </c>
      <c r="FG5067" s="7" t="n">
        <v>4</v>
      </c>
      <c r="FH5067" s="7" t="n">
        <v>65533</v>
      </c>
      <c r="FI5067" s="7" t="n">
        <v>2000</v>
      </c>
      <c r="FJ5067" s="7" t="s">
        <v>13</v>
      </c>
      <c r="FK5067" s="7" t="n">
        <f t="normal" ca="1">32-LENB(INDIRECT(ADDRESS(5067,166)))</f>
        <v>0</v>
      </c>
      <c r="FL5067" s="7" t="n">
        <v>4</v>
      </c>
      <c r="FM5067" s="7" t="n">
        <v>65533</v>
      </c>
      <c r="FN5067" s="7" t="n">
        <v>13211</v>
      </c>
      <c r="FO5067" s="7" t="s">
        <v>13</v>
      </c>
      <c r="FP5067" s="7" t="n">
        <f t="normal" ca="1">32-LENB(INDIRECT(ADDRESS(5067,171)))</f>
        <v>0</v>
      </c>
      <c r="FQ5067" s="7" t="n">
        <v>4</v>
      </c>
      <c r="FR5067" s="7" t="n">
        <v>65533</v>
      </c>
      <c r="FS5067" s="7" t="n">
        <v>4221</v>
      </c>
      <c r="FT5067" s="7" t="s">
        <v>13</v>
      </c>
      <c r="FU5067" s="7" t="n">
        <f t="normal" ca="1">32-LENB(INDIRECT(ADDRESS(5067,176)))</f>
        <v>0</v>
      </c>
      <c r="FV5067" s="7" t="n">
        <v>4</v>
      </c>
      <c r="FW5067" s="7" t="n">
        <v>65533</v>
      </c>
      <c r="FX5067" s="7" t="n">
        <v>2062</v>
      </c>
      <c r="FY5067" s="7" t="s">
        <v>13</v>
      </c>
      <c r="FZ5067" s="7" t="n">
        <f t="normal" ca="1">32-LENB(INDIRECT(ADDRESS(5067,181)))</f>
        <v>0</v>
      </c>
      <c r="GA5067" s="7" t="n">
        <v>8</v>
      </c>
      <c r="GB5067" s="7" t="n">
        <v>65533</v>
      </c>
      <c r="GC5067" s="7" t="n">
        <v>0</v>
      </c>
      <c r="GD5067" s="7" t="s">
        <v>263</v>
      </c>
      <c r="GE5067" s="7" t="n">
        <f t="normal" ca="1">32-LENB(INDIRECT(ADDRESS(5067,186)))</f>
        <v>0</v>
      </c>
      <c r="GF5067" s="7" t="n">
        <v>7</v>
      </c>
      <c r="GG5067" s="7" t="n">
        <v>65533</v>
      </c>
      <c r="GH5067" s="7" t="n">
        <v>6405</v>
      </c>
      <c r="GI5067" s="7" t="s">
        <v>13</v>
      </c>
      <c r="GJ5067" s="7" t="n">
        <f t="normal" ca="1">32-LENB(INDIRECT(ADDRESS(5067,191)))</f>
        <v>0</v>
      </c>
      <c r="GK5067" s="7" t="n">
        <v>7</v>
      </c>
      <c r="GL5067" s="7" t="n">
        <v>65533</v>
      </c>
      <c r="GM5067" s="7" t="n">
        <v>1387</v>
      </c>
      <c r="GN5067" s="7" t="s">
        <v>13</v>
      </c>
      <c r="GO5067" s="7" t="n">
        <f t="normal" ca="1">32-LENB(INDIRECT(ADDRESS(5067,196)))</f>
        <v>0</v>
      </c>
      <c r="GP5067" s="7" t="n">
        <v>7</v>
      </c>
      <c r="GQ5067" s="7" t="n">
        <v>65533</v>
      </c>
      <c r="GR5067" s="7" t="n">
        <v>5360</v>
      </c>
      <c r="GS5067" s="7" t="s">
        <v>13</v>
      </c>
      <c r="GT5067" s="7" t="n">
        <f t="normal" ca="1">32-LENB(INDIRECT(ADDRESS(5067,201)))</f>
        <v>0</v>
      </c>
      <c r="GU5067" s="7" t="n">
        <v>7</v>
      </c>
      <c r="GV5067" s="7" t="n">
        <v>65533</v>
      </c>
      <c r="GW5067" s="7" t="n">
        <v>9361</v>
      </c>
      <c r="GX5067" s="7" t="s">
        <v>13</v>
      </c>
      <c r="GY5067" s="7" t="n">
        <f t="normal" ca="1">32-LENB(INDIRECT(ADDRESS(5067,206)))</f>
        <v>0</v>
      </c>
      <c r="GZ5067" s="7" t="n">
        <v>7</v>
      </c>
      <c r="HA5067" s="7" t="n">
        <v>65533</v>
      </c>
      <c r="HB5067" s="7" t="n">
        <v>52855</v>
      </c>
      <c r="HC5067" s="7" t="s">
        <v>13</v>
      </c>
      <c r="HD5067" s="7" t="n">
        <f t="normal" ca="1">32-LENB(INDIRECT(ADDRESS(5067,211)))</f>
        <v>0</v>
      </c>
      <c r="HE5067" s="7" t="n">
        <v>7</v>
      </c>
      <c r="HF5067" s="7" t="n">
        <v>65533</v>
      </c>
      <c r="HG5067" s="7" t="n">
        <v>4393</v>
      </c>
      <c r="HH5067" s="7" t="s">
        <v>13</v>
      </c>
      <c r="HI5067" s="7" t="n">
        <f t="normal" ca="1">32-LENB(INDIRECT(ADDRESS(5067,216)))</f>
        <v>0</v>
      </c>
      <c r="HJ5067" s="7" t="n">
        <v>7</v>
      </c>
      <c r="HK5067" s="7" t="n">
        <v>65533</v>
      </c>
      <c r="HL5067" s="7" t="n">
        <v>3383</v>
      </c>
      <c r="HM5067" s="7" t="s">
        <v>13</v>
      </c>
      <c r="HN5067" s="7" t="n">
        <f t="normal" ca="1">32-LENB(INDIRECT(ADDRESS(5067,221)))</f>
        <v>0</v>
      </c>
      <c r="HO5067" s="7" t="n">
        <v>7</v>
      </c>
      <c r="HP5067" s="7" t="n">
        <v>65533</v>
      </c>
      <c r="HQ5067" s="7" t="n">
        <v>45305</v>
      </c>
      <c r="HR5067" s="7" t="s">
        <v>13</v>
      </c>
      <c r="HS5067" s="7" t="n">
        <f t="normal" ca="1">32-LENB(INDIRECT(ADDRESS(5067,226)))</f>
        <v>0</v>
      </c>
      <c r="HT5067" s="7" t="n">
        <v>7</v>
      </c>
      <c r="HU5067" s="7" t="n">
        <v>65533</v>
      </c>
      <c r="HV5067" s="7" t="n">
        <v>62889</v>
      </c>
      <c r="HW5067" s="7" t="s">
        <v>13</v>
      </c>
      <c r="HX5067" s="7" t="n">
        <f t="normal" ca="1">32-LENB(INDIRECT(ADDRESS(5067,231)))</f>
        <v>0</v>
      </c>
      <c r="HY5067" s="7" t="n">
        <v>7</v>
      </c>
      <c r="HZ5067" s="7" t="n">
        <v>65533</v>
      </c>
      <c r="IA5067" s="7" t="n">
        <v>62890</v>
      </c>
      <c r="IB5067" s="7" t="s">
        <v>13</v>
      </c>
      <c r="IC5067" s="7" t="n">
        <f t="normal" ca="1">32-LENB(INDIRECT(ADDRESS(5067,236)))</f>
        <v>0</v>
      </c>
      <c r="ID5067" s="7" t="n">
        <v>7</v>
      </c>
      <c r="IE5067" s="7" t="n">
        <v>65533</v>
      </c>
      <c r="IF5067" s="7" t="n">
        <v>62891</v>
      </c>
      <c r="IG5067" s="7" t="s">
        <v>13</v>
      </c>
      <c r="IH5067" s="7" t="n">
        <f t="normal" ca="1">32-LENB(INDIRECT(ADDRESS(5067,241)))</f>
        <v>0</v>
      </c>
      <c r="II5067" s="7" t="n">
        <v>7</v>
      </c>
      <c r="IJ5067" s="7" t="n">
        <v>65533</v>
      </c>
      <c r="IK5067" s="7" t="n">
        <v>10337</v>
      </c>
      <c r="IL5067" s="7" t="s">
        <v>13</v>
      </c>
      <c r="IM5067" s="7" t="n">
        <f t="normal" ca="1">32-LENB(INDIRECT(ADDRESS(5067,246)))</f>
        <v>0</v>
      </c>
      <c r="IN5067" s="7" t="n">
        <v>7</v>
      </c>
      <c r="IO5067" s="7" t="n">
        <v>65533</v>
      </c>
      <c r="IP5067" s="7" t="n">
        <v>52856</v>
      </c>
      <c r="IQ5067" s="7" t="s">
        <v>13</v>
      </c>
      <c r="IR5067" s="7" t="n">
        <f t="normal" ca="1">32-LENB(INDIRECT(ADDRESS(5067,251)))</f>
        <v>0</v>
      </c>
      <c r="IS5067" s="7" t="n">
        <v>7</v>
      </c>
      <c r="IT5067" s="7" t="n">
        <v>65533</v>
      </c>
      <c r="IU5067" s="7" t="n">
        <v>6406</v>
      </c>
      <c r="IV5067" s="7" t="s">
        <v>13</v>
      </c>
      <c r="IW5067" s="7" t="n">
        <f t="normal" ca="1">32-LENB(INDIRECT(ADDRESS(5067,256)))</f>
        <v>0</v>
      </c>
      <c r="IX5067" s="7" t="n">
        <v>9</v>
      </c>
      <c r="IY5067" s="7" t="n">
        <v>1660</v>
      </c>
      <c r="IZ5067" s="7" t="n">
        <v>0</v>
      </c>
      <c r="JA5067" s="7" t="s">
        <v>278</v>
      </c>
      <c r="JB5067" s="7" t="n">
        <f t="normal" ca="1">32-LENB(INDIRECT(ADDRESS(5067,261)))</f>
        <v>0</v>
      </c>
      <c r="JC5067" s="7" t="n">
        <v>9</v>
      </c>
      <c r="JD5067" s="7" t="n">
        <v>1661</v>
      </c>
      <c r="JE5067" s="7" t="n">
        <v>0</v>
      </c>
      <c r="JF5067" s="7" t="s">
        <v>278</v>
      </c>
      <c r="JG5067" s="7" t="n">
        <f t="normal" ca="1">32-LENB(INDIRECT(ADDRESS(5067,266)))</f>
        <v>0</v>
      </c>
      <c r="JH5067" s="7" t="n">
        <v>4</v>
      </c>
      <c r="JI5067" s="7" t="n">
        <v>65533</v>
      </c>
      <c r="JJ5067" s="7" t="n">
        <v>2062</v>
      </c>
      <c r="JK5067" s="7" t="s">
        <v>13</v>
      </c>
      <c r="JL5067" s="7" t="n">
        <f t="normal" ca="1">32-LENB(INDIRECT(ADDRESS(5067,271)))</f>
        <v>0</v>
      </c>
      <c r="JM5067" s="7" t="n">
        <v>4</v>
      </c>
      <c r="JN5067" s="7" t="n">
        <v>65533</v>
      </c>
      <c r="JO5067" s="7" t="n">
        <v>4221</v>
      </c>
      <c r="JP5067" s="7" t="s">
        <v>13</v>
      </c>
      <c r="JQ5067" s="7" t="n">
        <f t="normal" ca="1">32-LENB(INDIRECT(ADDRESS(5067,276)))</f>
        <v>0</v>
      </c>
      <c r="JR5067" s="7" t="n">
        <v>0</v>
      </c>
      <c r="JS5067" s="7" t="n">
        <v>65533</v>
      </c>
      <c r="JT5067" s="7" t="n">
        <v>0</v>
      </c>
      <c r="JU5067" s="7" t="s">
        <v>13</v>
      </c>
      <c r="JV5067" s="7" t="n">
        <f t="normal" ca="1">32-LENB(INDIRECT(ADDRESS(5067,281)))</f>
        <v>0</v>
      </c>
    </row>
    <row r="5068" spans="1:12">
      <c r="A5068" t="s">
        <v>4</v>
      </c>
      <c r="B5068" s="4" t="s">
        <v>5</v>
      </c>
    </row>
    <row r="5069" spans="1:12">
      <c r="A5069" t="n">
        <v>45328</v>
      </c>
      <c r="B5069" s="5" t="n">
        <v>1</v>
      </c>
    </row>
    <row r="5070" spans="1:12" s="3" customFormat="1" customHeight="0">
      <c r="A5070" s="3" t="s">
        <v>2</v>
      </c>
      <c r="B5070" s="3" t="s">
        <v>448</v>
      </c>
    </row>
    <row r="5071" spans="1:12">
      <c r="A5071" t="s">
        <v>4</v>
      </c>
      <c r="B5071" s="4" t="s">
        <v>5</v>
      </c>
      <c r="C5071" s="4" t="s">
        <v>10</v>
      </c>
      <c r="D5071" s="4" t="s">
        <v>10</v>
      </c>
      <c r="E5071" s="4" t="s">
        <v>9</v>
      </c>
      <c r="F5071" s="4" t="s">
        <v>6</v>
      </c>
      <c r="G5071" s="4" t="s">
        <v>8</v>
      </c>
      <c r="H5071" s="4" t="s">
        <v>10</v>
      </c>
      <c r="I5071" s="4" t="s">
        <v>10</v>
      </c>
      <c r="J5071" s="4" t="s">
        <v>9</v>
      </c>
      <c r="K5071" s="4" t="s">
        <v>6</v>
      </c>
      <c r="L5071" s="4" t="s">
        <v>8</v>
      </c>
    </row>
    <row r="5072" spans="1:12">
      <c r="A5072" t="n">
        <v>45344</v>
      </c>
      <c r="B5072" s="89" t="n">
        <v>257</v>
      </c>
      <c r="C5072" s="7" t="n">
        <v>4</v>
      </c>
      <c r="D5072" s="7" t="n">
        <v>65533</v>
      </c>
      <c r="E5072" s="7" t="n">
        <v>2092</v>
      </c>
      <c r="F5072" s="7" t="s">
        <v>13</v>
      </c>
      <c r="G5072" s="7" t="n">
        <f t="normal" ca="1">32-LENB(INDIRECT(ADDRESS(5072,6)))</f>
        <v>0</v>
      </c>
      <c r="H5072" s="7" t="n">
        <v>0</v>
      </c>
      <c r="I5072" s="7" t="n">
        <v>65533</v>
      </c>
      <c r="J5072" s="7" t="n">
        <v>0</v>
      </c>
      <c r="K5072" s="7" t="s">
        <v>13</v>
      </c>
      <c r="L5072" s="7" t="n">
        <f t="normal" ca="1">32-LENB(INDIRECT(ADDRESS(5072,11)))</f>
        <v>0</v>
      </c>
    </row>
    <row r="5073" spans="1:282">
      <c r="A5073" t="s">
        <v>4</v>
      </c>
      <c r="B5073" s="4" t="s">
        <v>5</v>
      </c>
    </row>
    <row r="5074" spans="1:282">
      <c r="A5074" t="n">
        <v>45424</v>
      </c>
      <c r="B5074" s="5" t="n">
        <v>1</v>
      </c>
    </row>
    <row r="5075" spans="1:282" s="3" customFormat="1" customHeight="0">
      <c r="A5075" s="3" t="s">
        <v>2</v>
      </c>
      <c r="B5075" s="3" t="s">
        <v>449</v>
      </c>
    </row>
    <row r="5076" spans="1:282">
      <c r="A5076" t="s">
        <v>4</v>
      </c>
      <c r="B5076" s="4" t="s">
        <v>5</v>
      </c>
      <c r="C5076" s="4" t="s">
        <v>10</v>
      </c>
      <c r="D5076" s="4" t="s">
        <v>10</v>
      </c>
      <c r="E5076" s="4" t="s">
        <v>9</v>
      </c>
      <c r="F5076" s="4" t="s">
        <v>6</v>
      </c>
      <c r="G5076" s="4" t="s">
        <v>8</v>
      </c>
      <c r="H5076" s="4" t="s">
        <v>10</v>
      </c>
      <c r="I5076" s="4" t="s">
        <v>10</v>
      </c>
      <c r="J5076" s="4" t="s">
        <v>9</v>
      </c>
      <c r="K5076" s="4" t="s">
        <v>6</v>
      </c>
      <c r="L5076" s="4" t="s">
        <v>8</v>
      </c>
      <c r="M5076" s="4" t="s">
        <v>10</v>
      </c>
      <c r="N5076" s="4" t="s">
        <v>10</v>
      </c>
      <c r="O5076" s="4" t="s">
        <v>9</v>
      </c>
      <c r="P5076" s="4" t="s">
        <v>6</v>
      </c>
      <c r="Q5076" s="4" t="s">
        <v>8</v>
      </c>
      <c r="R5076" s="4" t="s">
        <v>10</v>
      </c>
      <c r="S5076" s="4" t="s">
        <v>10</v>
      </c>
      <c r="T5076" s="4" t="s">
        <v>9</v>
      </c>
      <c r="U5076" s="4" t="s">
        <v>6</v>
      </c>
      <c r="V5076" s="4" t="s">
        <v>8</v>
      </c>
      <c r="W5076" s="4" t="s">
        <v>10</v>
      </c>
      <c r="X5076" s="4" t="s">
        <v>10</v>
      </c>
      <c r="Y5076" s="4" t="s">
        <v>9</v>
      </c>
      <c r="Z5076" s="4" t="s">
        <v>6</v>
      </c>
      <c r="AA5076" s="4" t="s">
        <v>8</v>
      </c>
      <c r="AB5076" s="4" t="s">
        <v>10</v>
      </c>
      <c r="AC5076" s="4" t="s">
        <v>10</v>
      </c>
      <c r="AD5076" s="4" t="s">
        <v>9</v>
      </c>
      <c r="AE5076" s="4" t="s">
        <v>6</v>
      </c>
      <c r="AF5076" s="4" t="s">
        <v>8</v>
      </c>
      <c r="AG5076" s="4" t="s">
        <v>10</v>
      </c>
      <c r="AH5076" s="4" t="s">
        <v>10</v>
      </c>
      <c r="AI5076" s="4" t="s">
        <v>9</v>
      </c>
      <c r="AJ5076" s="4" t="s">
        <v>6</v>
      </c>
      <c r="AK5076" s="4" t="s">
        <v>8</v>
      </c>
      <c r="AL5076" s="4" t="s">
        <v>10</v>
      </c>
      <c r="AM5076" s="4" t="s">
        <v>10</v>
      </c>
      <c r="AN5076" s="4" t="s">
        <v>9</v>
      </c>
      <c r="AO5076" s="4" t="s">
        <v>6</v>
      </c>
      <c r="AP5076" s="4" t="s">
        <v>8</v>
      </c>
      <c r="AQ5076" s="4" t="s">
        <v>10</v>
      </c>
      <c r="AR5076" s="4" t="s">
        <v>10</v>
      </c>
      <c r="AS5076" s="4" t="s">
        <v>9</v>
      </c>
      <c r="AT5076" s="4" t="s">
        <v>6</v>
      </c>
      <c r="AU5076" s="4" t="s">
        <v>8</v>
      </c>
      <c r="AV5076" s="4" t="s">
        <v>10</v>
      </c>
      <c r="AW5076" s="4" t="s">
        <v>10</v>
      </c>
      <c r="AX5076" s="4" t="s">
        <v>9</v>
      </c>
      <c r="AY5076" s="4" t="s">
        <v>6</v>
      </c>
      <c r="AZ5076" s="4" t="s">
        <v>8</v>
      </c>
      <c r="BA5076" s="4" t="s">
        <v>10</v>
      </c>
      <c r="BB5076" s="4" t="s">
        <v>10</v>
      </c>
      <c r="BC5076" s="4" t="s">
        <v>9</v>
      </c>
      <c r="BD5076" s="4" t="s">
        <v>6</v>
      </c>
      <c r="BE5076" s="4" t="s">
        <v>8</v>
      </c>
      <c r="BF5076" s="4" t="s">
        <v>10</v>
      </c>
      <c r="BG5076" s="4" t="s">
        <v>10</v>
      </c>
      <c r="BH5076" s="4" t="s">
        <v>9</v>
      </c>
      <c r="BI5076" s="4" t="s">
        <v>6</v>
      </c>
      <c r="BJ5076" s="4" t="s">
        <v>8</v>
      </c>
      <c r="BK5076" s="4" t="s">
        <v>10</v>
      </c>
      <c r="BL5076" s="4" t="s">
        <v>10</v>
      </c>
      <c r="BM5076" s="4" t="s">
        <v>9</v>
      </c>
      <c r="BN5076" s="4" t="s">
        <v>6</v>
      </c>
      <c r="BO5076" s="4" t="s">
        <v>8</v>
      </c>
      <c r="BP5076" s="4" t="s">
        <v>10</v>
      </c>
      <c r="BQ5076" s="4" t="s">
        <v>10</v>
      </c>
      <c r="BR5076" s="4" t="s">
        <v>9</v>
      </c>
      <c r="BS5076" s="4" t="s">
        <v>6</v>
      </c>
      <c r="BT5076" s="4" t="s">
        <v>8</v>
      </c>
      <c r="BU5076" s="4" t="s">
        <v>10</v>
      </c>
      <c r="BV5076" s="4" t="s">
        <v>10</v>
      </c>
      <c r="BW5076" s="4" t="s">
        <v>9</v>
      </c>
      <c r="BX5076" s="4" t="s">
        <v>6</v>
      </c>
      <c r="BY5076" s="4" t="s">
        <v>8</v>
      </c>
      <c r="BZ5076" s="4" t="s">
        <v>10</v>
      </c>
      <c r="CA5076" s="4" t="s">
        <v>10</v>
      </c>
      <c r="CB5076" s="4" t="s">
        <v>9</v>
      </c>
      <c r="CC5076" s="4" t="s">
        <v>6</v>
      </c>
      <c r="CD5076" s="4" t="s">
        <v>8</v>
      </c>
      <c r="CE5076" s="4" t="s">
        <v>10</v>
      </c>
      <c r="CF5076" s="4" t="s">
        <v>10</v>
      </c>
      <c r="CG5076" s="4" t="s">
        <v>9</v>
      </c>
      <c r="CH5076" s="4" t="s">
        <v>6</v>
      </c>
      <c r="CI5076" s="4" t="s">
        <v>8</v>
      </c>
      <c r="CJ5076" s="4" t="s">
        <v>10</v>
      </c>
      <c r="CK5076" s="4" t="s">
        <v>10</v>
      </c>
      <c r="CL5076" s="4" t="s">
        <v>9</v>
      </c>
      <c r="CM5076" s="4" t="s">
        <v>6</v>
      </c>
      <c r="CN5076" s="4" t="s">
        <v>8</v>
      </c>
      <c r="CO5076" s="4" t="s">
        <v>10</v>
      </c>
      <c r="CP5076" s="4" t="s">
        <v>10</v>
      </c>
      <c r="CQ5076" s="4" t="s">
        <v>9</v>
      </c>
      <c r="CR5076" s="4" t="s">
        <v>6</v>
      </c>
      <c r="CS5076" s="4" t="s">
        <v>8</v>
      </c>
      <c r="CT5076" s="4" t="s">
        <v>10</v>
      </c>
      <c r="CU5076" s="4" t="s">
        <v>10</v>
      </c>
      <c r="CV5076" s="4" t="s">
        <v>9</v>
      </c>
      <c r="CW5076" s="4" t="s">
        <v>6</v>
      </c>
      <c r="CX5076" s="4" t="s">
        <v>8</v>
      </c>
      <c r="CY5076" s="4" t="s">
        <v>10</v>
      </c>
      <c r="CZ5076" s="4" t="s">
        <v>10</v>
      </c>
      <c r="DA5076" s="4" t="s">
        <v>9</v>
      </c>
      <c r="DB5076" s="4" t="s">
        <v>6</v>
      </c>
      <c r="DC5076" s="4" t="s">
        <v>8</v>
      </c>
      <c r="DD5076" s="4" t="s">
        <v>10</v>
      </c>
      <c r="DE5076" s="4" t="s">
        <v>10</v>
      </c>
      <c r="DF5076" s="4" t="s">
        <v>9</v>
      </c>
      <c r="DG5076" s="4" t="s">
        <v>6</v>
      </c>
      <c r="DH5076" s="4" t="s">
        <v>8</v>
      </c>
      <c r="DI5076" s="4" t="s">
        <v>10</v>
      </c>
      <c r="DJ5076" s="4" t="s">
        <v>10</v>
      </c>
      <c r="DK5076" s="4" t="s">
        <v>9</v>
      </c>
      <c r="DL5076" s="4" t="s">
        <v>6</v>
      </c>
      <c r="DM5076" s="4" t="s">
        <v>8</v>
      </c>
      <c r="DN5076" s="4" t="s">
        <v>10</v>
      </c>
      <c r="DO5076" s="4" t="s">
        <v>10</v>
      </c>
      <c r="DP5076" s="4" t="s">
        <v>9</v>
      </c>
      <c r="DQ5076" s="4" t="s">
        <v>6</v>
      </c>
      <c r="DR5076" s="4" t="s">
        <v>8</v>
      </c>
      <c r="DS5076" s="4" t="s">
        <v>10</v>
      </c>
      <c r="DT5076" s="4" t="s">
        <v>10</v>
      </c>
      <c r="DU5076" s="4" t="s">
        <v>9</v>
      </c>
      <c r="DV5076" s="4" t="s">
        <v>6</v>
      </c>
      <c r="DW5076" s="4" t="s">
        <v>8</v>
      </c>
      <c r="DX5076" s="4" t="s">
        <v>10</v>
      </c>
      <c r="DY5076" s="4" t="s">
        <v>10</v>
      </c>
      <c r="DZ5076" s="4" t="s">
        <v>9</v>
      </c>
      <c r="EA5076" s="4" t="s">
        <v>6</v>
      </c>
      <c r="EB5076" s="4" t="s">
        <v>8</v>
      </c>
      <c r="EC5076" s="4" t="s">
        <v>10</v>
      </c>
      <c r="ED5076" s="4" t="s">
        <v>10</v>
      </c>
      <c r="EE5076" s="4" t="s">
        <v>9</v>
      </c>
      <c r="EF5076" s="4" t="s">
        <v>6</v>
      </c>
      <c r="EG5076" s="4" t="s">
        <v>8</v>
      </c>
      <c r="EH5076" s="4" t="s">
        <v>10</v>
      </c>
      <c r="EI5076" s="4" t="s">
        <v>10</v>
      </c>
      <c r="EJ5076" s="4" t="s">
        <v>9</v>
      </c>
      <c r="EK5076" s="4" t="s">
        <v>6</v>
      </c>
      <c r="EL5076" s="4" t="s">
        <v>8</v>
      </c>
      <c r="EM5076" s="4" t="s">
        <v>10</v>
      </c>
      <c r="EN5076" s="4" t="s">
        <v>10</v>
      </c>
      <c r="EO5076" s="4" t="s">
        <v>9</v>
      </c>
      <c r="EP5076" s="4" t="s">
        <v>6</v>
      </c>
      <c r="EQ5076" s="4" t="s">
        <v>8</v>
      </c>
      <c r="ER5076" s="4" t="s">
        <v>10</v>
      </c>
      <c r="ES5076" s="4" t="s">
        <v>10</v>
      </c>
      <c r="ET5076" s="4" t="s">
        <v>9</v>
      </c>
      <c r="EU5076" s="4" t="s">
        <v>6</v>
      </c>
      <c r="EV5076" s="4" t="s">
        <v>8</v>
      </c>
      <c r="EW5076" s="4" t="s">
        <v>10</v>
      </c>
      <c r="EX5076" s="4" t="s">
        <v>10</v>
      </c>
      <c r="EY5076" s="4" t="s">
        <v>9</v>
      </c>
      <c r="EZ5076" s="4" t="s">
        <v>6</v>
      </c>
      <c r="FA5076" s="4" t="s">
        <v>8</v>
      </c>
      <c r="FB5076" s="4" t="s">
        <v>10</v>
      </c>
      <c r="FC5076" s="4" t="s">
        <v>10</v>
      </c>
      <c r="FD5076" s="4" t="s">
        <v>9</v>
      </c>
      <c r="FE5076" s="4" t="s">
        <v>6</v>
      </c>
      <c r="FF5076" s="4" t="s">
        <v>8</v>
      </c>
      <c r="FG5076" s="4" t="s">
        <v>10</v>
      </c>
      <c r="FH5076" s="4" t="s">
        <v>10</v>
      </c>
      <c r="FI5076" s="4" t="s">
        <v>9</v>
      </c>
      <c r="FJ5076" s="4" t="s">
        <v>6</v>
      </c>
      <c r="FK5076" s="4" t="s">
        <v>8</v>
      </c>
      <c r="FL5076" s="4" t="s">
        <v>10</v>
      </c>
      <c r="FM5076" s="4" t="s">
        <v>10</v>
      </c>
      <c r="FN5076" s="4" t="s">
        <v>9</v>
      </c>
      <c r="FO5076" s="4" t="s">
        <v>6</v>
      </c>
      <c r="FP5076" s="4" t="s">
        <v>8</v>
      </c>
      <c r="FQ5076" s="4" t="s">
        <v>10</v>
      </c>
      <c r="FR5076" s="4" t="s">
        <v>10</v>
      </c>
      <c r="FS5076" s="4" t="s">
        <v>9</v>
      </c>
      <c r="FT5076" s="4" t="s">
        <v>6</v>
      </c>
      <c r="FU5076" s="4" t="s">
        <v>8</v>
      </c>
      <c r="FV5076" s="4" t="s">
        <v>10</v>
      </c>
      <c r="FW5076" s="4" t="s">
        <v>10</v>
      </c>
      <c r="FX5076" s="4" t="s">
        <v>9</v>
      </c>
      <c r="FY5076" s="4" t="s">
        <v>6</v>
      </c>
      <c r="FZ5076" s="4" t="s">
        <v>8</v>
      </c>
      <c r="GA5076" s="4" t="s">
        <v>10</v>
      </c>
      <c r="GB5076" s="4" t="s">
        <v>10</v>
      </c>
      <c r="GC5076" s="4" t="s">
        <v>9</v>
      </c>
      <c r="GD5076" s="4" t="s">
        <v>6</v>
      </c>
      <c r="GE5076" s="4" t="s">
        <v>8</v>
      </c>
      <c r="GF5076" s="4" t="s">
        <v>10</v>
      </c>
      <c r="GG5076" s="4" t="s">
        <v>10</v>
      </c>
      <c r="GH5076" s="4" t="s">
        <v>9</v>
      </c>
      <c r="GI5076" s="4" t="s">
        <v>6</v>
      </c>
      <c r="GJ5076" s="4" t="s">
        <v>8</v>
      </c>
      <c r="GK5076" s="4" t="s">
        <v>10</v>
      </c>
      <c r="GL5076" s="4" t="s">
        <v>10</v>
      </c>
      <c r="GM5076" s="4" t="s">
        <v>9</v>
      </c>
      <c r="GN5076" s="4" t="s">
        <v>6</v>
      </c>
      <c r="GO5076" s="4" t="s">
        <v>8</v>
      </c>
      <c r="GP5076" s="4" t="s">
        <v>10</v>
      </c>
      <c r="GQ5076" s="4" t="s">
        <v>10</v>
      </c>
      <c r="GR5076" s="4" t="s">
        <v>9</v>
      </c>
      <c r="GS5076" s="4" t="s">
        <v>6</v>
      </c>
      <c r="GT5076" s="4" t="s">
        <v>8</v>
      </c>
      <c r="GU5076" s="4" t="s">
        <v>10</v>
      </c>
      <c r="GV5076" s="4" t="s">
        <v>10</v>
      </c>
      <c r="GW5076" s="4" t="s">
        <v>9</v>
      </c>
      <c r="GX5076" s="4" t="s">
        <v>6</v>
      </c>
      <c r="GY5076" s="4" t="s">
        <v>8</v>
      </c>
      <c r="GZ5076" s="4" t="s">
        <v>10</v>
      </c>
      <c r="HA5076" s="4" t="s">
        <v>10</v>
      </c>
      <c r="HB5076" s="4" t="s">
        <v>9</v>
      </c>
      <c r="HC5076" s="4" t="s">
        <v>6</v>
      </c>
      <c r="HD5076" s="4" t="s">
        <v>8</v>
      </c>
      <c r="HE5076" s="4" t="s">
        <v>10</v>
      </c>
      <c r="HF5076" s="4" t="s">
        <v>10</v>
      </c>
      <c r="HG5076" s="4" t="s">
        <v>9</v>
      </c>
      <c r="HH5076" s="4" t="s">
        <v>6</v>
      </c>
      <c r="HI5076" s="4" t="s">
        <v>8</v>
      </c>
      <c r="HJ5076" s="4" t="s">
        <v>10</v>
      </c>
      <c r="HK5076" s="4" t="s">
        <v>10</v>
      </c>
      <c r="HL5076" s="4" t="s">
        <v>9</v>
      </c>
      <c r="HM5076" s="4" t="s">
        <v>6</v>
      </c>
      <c r="HN5076" s="4" t="s">
        <v>8</v>
      </c>
      <c r="HO5076" s="4" t="s">
        <v>10</v>
      </c>
      <c r="HP5076" s="4" t="s">
        <v>10</v>
      </c>
      <c r="HQ5076" s="4" t="s">
        <v>9</v>
      </c>
      <c r="HR5076" s="4" t="s">
        <v>6</v>
      </c>
      <c r="HS5076" s="4" t="s">
        <v>8</v>
      </c>
      <c r="HT5076" s="4" t="s">
        <v>10</v>
      </c>
      <c r="HU5076" s="4" t="s">
        <v>10</v>
      </c>
      <c r="HV5076" s="4" t="s">
        <v>9</v>
      </c>
      <c r="HW5076" s="4" t="s">
        <v>6</v>
      </c>
      <c r="HX5076" s="4" t="s">
        <v>8</v>
      </c>
      <c r="HY5076" s="4" t="s">
        <v>10</v>
      </c>
      <c r="HZ5076" s="4" t="s">
        <v>10</v>
      </c>
      <c r="IA5076" s="4" t="s">
        <v>9</v>
      </c>
      <c r="IB5076" s="4" t="s">
        <v>6</v>
      </c>
      <c r="IC5076" s="4" t="s">
        <v>8</v>
      </c>
      <c r="ID5076" s="4" t="s">
        <v>10</v>
      </c>
      <c r="IE5076" s="4" t="s">
        <v>10</v>
      </c>
      <c r="IF5076" s="4" t="s">
        <v>9</v>
      </c>
      <c r="IG5076" s="4" t="s">
        <v>6</v>
      </c>
      <c r="IH5076" s="4" t="s">
        <v>8</v>
      </c>
      <c r="II5076" s="4" t="s">
        <v>10</v>
      </c>
      <c r="IJ5076" s="4" t="s">
        <v>10</v>
      </c>
      <c r="IK5076" s="4" t="s">
        <v>9</v>
      </c>
      <c r="IL5076" s="4" t="s">
        <v>6</v>
      </c>
      <c r="IM5076" s="4" t="s">
        <v>8</v>
      </c>
      <c r="IN5076" s="4" t="s">
        <v>10</v>
      </c>
      <c r="IO5076" s="4" t="s">
        <v>10</v>
      </c>
      <c r="IP5076" s="4" t="s">
        <v>9</v>
      </c>
      <c r="IQ5076" s="4" t="s">
        <v>6</v>
      </c>
      <c r="IR5076" s="4" t="s">
        <v>8</v>
      </c>
      <c r="IS5076" s="4" t="s">
        <v>10</v>
      </c>
      <c r="IT5076" s="4" t="s">
        <v>10</v>
      </c>
      <c r="IU5076" s="4" t="s">
        <v>9</v>
      </c>
      <c r="IV5076" s="4" t="s">
        <v>6</v>
      </c>
      <c r="IW5076" s="4" t="s">
        <v>8</v>
      </c>
      <c r="IX5076" s="4" t="s">
        <v>10</v>
      </c>
      <c r="IY5076" s="4" t="s">
        <v>10</v>
      </c>
      <c r="IZ5076" s="4" t="s">
        <v>9</v>
      </c>
      <c r="JA5076" s="4" t="s">
        <v>6</v>
      </c>
      <c r="JB5076" s="4" t="s">
        <v>8</v>
      </c>
      <c r="JC5076" s="4" t="s">
        <v>10</v>
      </c>
      <c r="JD5076" s="4" t="s">
        <v>10</v>
      </c>
      <c r="JE5076" s="4" t="s">
        <v>9</v>
      </c>
      <c r="JF5076" s="4" t="s">
        <v>6</v>
      </c>
      <c r="JG5076" s="4" t="s">
        <v>8</v>
      </c>
      <c r="JH5076" s="4" t="s">
        <v>10</v>
      </c>
      <c r="JI5076" s="4" t="s">
        <v>10</v>
      </c>
      <c r="JJ5076" s="4" t="s">
        <v>9</v>
      </c>
      <c r="JK5076" s="4" t="s">
        <v>6</v>
      </c>
      <c r="JL5076" s="4" t="s">
        <v>8</v>
      </c>
      <c r="JM5076" s="4" t="s">
        <v>10</v>
      </c>
      <c r="JN5076" s="4" t="s">
        <v>10</v>
      </c>
      <c r="JO5076" s="4" t="s">
        <v>9</v>
      </c>
      <c r="JP5076" s="4" t="s">
        <v>6</v>
      </c>
      <c r="JQ5076" s="4" t="s">
        <v>8</v>
      </c>
      <c r="JR5076" s="4" t="s">
        <v>10</v>
      </c>
      <c r="JS5076" s="4" t="s">
        <v>10</v>
      </c>
      <c r="JT5076" s="4" t="s">
        <v>9</v>
      </c>
      <c r="JU5076" s="4" t="s">
        <v>6</v>
      </c>
      <c r="JV5076" s="4" t="s">
        <v>8</v>
      </c>
      <c r="JW5076" s="4" t="s">
        <v>10</v>
      </c>
      <c r="JX5076" s="4" t="s">
        <v>10</v>
      </c>
      <c r="JY5076" s="4" t="s">
        <v>9</v>
      </c>
      <c r="JZ5076" s="4" t="s">
        <v>6</v>
      </c>
      <c r="KA5076" s="4" t="s">
        <v>8</v>
      </c>
      <c r="KB5076" s="4" t="s">
        <v>10</v>
      </c>
      <c r="KC5076" s="4" t="s">
        <v>10</v>
      </c>
      <c r="KD5076" s="4" t="s">
        <v>9</v>
      </c>
      <c r="KE5076" s="4" t="s">
        <v>6</v>
      </c>
      <c r="KF5076" s="4" t="s">
        <v>8</v>
      </c>
      <c r="KG5076" s="4" t="s">
        <v>10</v>
      </c>
      <c r="KH5076" s="4" t="s">
        <v>10</v>
      </c>
      <c r="KI5076" s="4" t="s">
        <v>9</v>
      </c>
      <c r="KJ5076" s="4" t="s">
        <v>6</v>
      </c>
      <c r="KK5076" s="4" t="s">
        <v>8</v>
      </c>
      <c r="KL5076" s="4" t="s">
        <v>10</v>
      </c>
      <c r="KM5076" s="4" t="s">
        <v>10</v>
      </c>
      <c r="KN5076" s="4" t="s">
        <v>9</v>
      </c>
      <c r="KO5076" s="4" t="s">
        <v>6</v>
      </c>
      <c r="KP5076" s="4" t="s">
        <v>8</v>
      </c>
      <c r="KQ5076" s="4" t="s">
        <v>10</v>
      </c>
      <c r="KR5076" s="4" t="s">
        <v>10</v>
      </c>
      <c r="KS5076" s="4" t="s">
        <v>9</v>
      </c>
      <c r="KT5076" s="4" t="s">
        <v>6</v>
      </c>
      <c r="KU5076" s="4" t="s">
        <v>8</v>
      </c>
      <c r="KV5076" s="4" t="s">
        <v>10</v>
      </c>
      <c r="KW5076" s="4" t="s">
        <v>10</v>
      </c>
      <c r="KX5076" s="4" t="s">
        <v>9</v>
      </c>
      <c r="KY5076" s="4" t="s">
        <v>6</v>
      </c>
      <c r="KZ5076" s="4" t="s">
        <v>8</v>
      </c>
      <c r="LA5076" s="4" t="s">
        <v>10</v>
      </c>
      <c r="LB5076" s="4" t="s">
        <v>10</v>
      </c>
      <c r="LC5076" s="4" t="s">
        <v>9</v>
      </c>
      <c r="LD5076" s="4" t="s">
        <v>6</v>
      </c>
      <c r="LE5076" s="4" t="s">
        <v>8</v>
      </c>
      <c r="LF5076" s="4" t="s">
        <v>10</v>
      </c>
      <c r="LG5076" s="4" t="s">
        <v>10</v>
      </c>
      <c r="LH5076" s="4" t="s">
        <v>9</v>
      </c>
      <c r="LI5076" s="4" t="s">
        <v>6</v>
      </c>
      <c r="LJ5076" s="4" t="s">
        <v>8</v>
      </c>
      <c r="LK5076" s="4" t="s">
        <v>10</v>
      </c>
      <c r="LL5076" s="4" t="s">
        <v>10</v>
      </c>
      <c r="LM5076" s="4" t="s">
        <v>9</v>
      </c>
      <c r="LN5076" s="4" t="s">
        <v>6</v>
      </c>
      <c r="LO5076" s="4" t="s">
        <v>8</v>
      </c>
      <c r="LP5076" s="4" t="s">
        <v>10</v>
      </c>
      <c r="LQ5076" s="4" t="s">
        <v>10</v>
      </c>
      <c r="LR5076" s="4" t="s">
        <v>9</v>
      </c>
      <c r="LS5076" s="4" t="s">
        <v>6</v>
      </c>
      <c r="LT5076" s="4" t="s">
        <v>8</v>
      </c>
      <c r="LU5076" s="4" t="s">
        <v>10</v>
      </c>
      <c r="LV5076" s="4" t="s">
        <v>10</v>
      </c>
      <c r="LW5076" s="4" t="s">
        <v>9</v>
      </c>
      <c r="LX5076" s="4" t="s">
        <v>6</v>
      </c>
      <c r="LY5076" s="4" t="s">
        <v>8</v>
      </c>
      <c r="LZ5076" s="4" t="s">
        <v>10</v>
      </c>
      <c r="MA5076" s="4" t="s">
        <v>10</v>
      </c>
      <c r="MB5076" s="4" t="s">
        <v>9</v>
      </c>
      <c r="MC5076" s="4" t="s">
        <v>6</v>
      </c>
      <c r="MD5076" s="4" t="s">
        <v>8</v>
      </c>
      <c r="ME5076" s="4" t="s">
        <v>10</v>
      </c>
      <c r="MF5076" s="4" t="s">
        <v>10</v>
      </c>
      <c r="MG5076" s="4" t="s">
        <v>9</v>
      </c>
      <c r="MH5076" s="4" t="s">
        <v>6</v>
      </c>
      <c r="MI5076" s="4" t="s">
        <v>8</v>
      </c>
      <c r="MJ5076" s="4" t="s">
        <v>10</v>
      </c>
      <c r="MK5076" s="4" t="s">
        <v>10</v>
      </c>
      <c r="ML5076" s="4" t="s">
        <v>9</v>
      </c>
      <c r="MM5076" s="4" t="s">
        <v>6</v>
      </c>
      <c r="MN5076" s="4" t="s">
        <v>8</v>
      </c>
      <c r="MO5076" s="4" t="s">
        <v>10</v>
      </c>
      <c r="MP5076" s="4" t="s">
        <v>10</v>
      </c>
      <c r="MQ5076" s="4" t="s">
        <v>9</v>
      </c>
      <c r="MR5076" s="4" t="s">
        <v>6</v>
      </c>
      <c r="MS5076" s="4" t="s">
        <v>8</v>
      </c>
      <c r="MT5076" s="4" t="s">
        <v>10</v>
      </c>
      <c r="MU5076" s="4" t="s">
        <v>10</v>
      </c>
      <c r="MV5076" s="4" t="s">
        <v>9</v>
      </c>
      <c r="MW5076" s="4" t="s">
        <v>6</v>
      </c>
      <c r="MX5076" s="4" t="s">
        <v>8</v>
      </c>
      <c r="MY5076" s="4" t="s">
        <v>10</v>
      </c>
      <c r="MZ5076" s="4" t="s">
        <v>10</v>
      </c>
      <c r="NA5076" s="4" t="s">
        <v>9</v>
      </c>
      <c r="NB5076" s="4" t="s">
        <v>6</v>
      </c>
      <c r="NC5076" s="4" t="s">
        <v>8</v>
      </c>
      <c r="ND5076" s="4" t="s">
        <v>10</v>
      </c>
      <c r="NE5076" s="4" t="s">
        <v>10</v>
      </c>
      <c r="NF5076" s="4" t="s">
        <v>9</v>
      </c>
      <c r="NG5076" s="4" t="s">
        <v>6</v>
      </c>
      <c r="NH5076" s="4" t="s">
        <v>8</v>
      </c>
      <c r="NI5076" s="4" t="s">
        <v>10</v>
      </c>
      <c r="NJ5076" s="4" t="s">
        <v>10</v>
      </c>
      <c r="NK5076" s="4" t="s">
        <v>9</v>
      </c>
      <c r="NL5076" s="4" t="s">
        <v>6</v>
      </c>
      <c r="NM5076" s="4" t="s">
        <v>8</v>
      </c>
      <c r="NN5076" s="4" t="s">
        <v>10</v>
      </c>
      <c r="NO5076" s="4" t="s">
        <v>10</v>
      </c>
      <c r="NP5076" s="4" t="s">
        <v>9</v>
      </c>
      <c r="NQ5076" s="4" t="s">
        <v>6</v>
      </c>
      <c r="NR5076" s="4" t="s">
        <v>8</v>
      </c>
      <c r="NS5076" s="4" t="s">
        <v>10</v>
      </c>
      <c r="NT5076" s="4" t="s">
        <v>10</v>
      </c>
      <c r="NU5076" s="4" t="s">
        <v>9</v>
      </c>
      <c r="NV5076" s="4" t="s">
        <v>6</v>
      </c>
      <c r="NW5076" s="4" t="s">
        <v>8</v>
      </c>
    </row>
    <row r="5077" spans="1:282">
      <c r="A5077" t="n">
        <v>45440</v>
      </c>
      <c r="B5077" s="89" t="n">
        <v>257</v>
      </c>
      <c r="C5077" s="7" t="n">
        <v>3</v>
      </c>
      <c r="D5077" s="7" t="n">
        <v>65533</v>
      </c>
      <c r="E5077" s="7" t="n">
        <v>0</v>
      </c>
      <c r="F5077" s="7" t="s">
        <v>286</v>
      </c>
      <c r="G5077" s="7" t="n">
        <f t="normal" ca="1">32-LENB(INDIRECT(ADDRESS(5077,6)))</f>
        <v>0</v>
      </c>
      <c r="H5077" s="7" t="n">
        <v>3</v>
      </c>
      <c r="I5077" s="7" t="n">
        <v>65533</v>
      </c>
      <c r="J5077" s="7" t="n">
        <v>0</v>
      </c>
      <c r="K5077" s="7" t="s">
        <v>287</v>
      </c>
      <c r="L5077" s="7" t="n">
        <f t="normal" ca="1">32-LENB(INDIRECT(ADDRESS(5077,11)))</f>
        <v>0</v>
      </c>
      <c r="M5077" s="7" t="n">
        <v>3</v>
      </c>
      <c r="N5077" s="7" t="n">
        <v>65533</v>
      </c>
      <c r="O5077" s="7" t="n">
        <v>0</v>
      </c>
      <c r="P5077" s="7" t="s">
        <v>288</v>
      </c>
      <c r="Q5077" s="7" t="n">
        <f t="normal" ca="1">32-LENB(INDIRECT(ADDRESS(5077,16)))</f>
        <v>0</v>
      </c>
      <c r="R5077" s="7" t="n">
        <v>3</v>
      </c>
      <c r="S5077" s="7" t="n">
        <v>65533</v>
      </c>
      <c r="T5077" s="7" t="n">
        <v>0</v>
      </c>
      <c r="U5077" s="7" t="s">
        <v>289</v>
      </c>
      <c r="V5077" s="7" t="n">
        <f t="normal" ca="1">32-LENB(INDIRECT(ADDRESS(5077,21)))</f>
        <v>0</v>
      </c>
      <c r="W5077" s="7" t="n">
        <v>3</v>
      </c>
      <c r="X5077" s="7" t="n">
        <v>65533</v>
      </c>
      <c r="Y5077" s="7" t="n">
        <v>0</v>
      </c>
      <c r="Z5077" s="7" t="s">
        <v>290</v>
      </c>
      <c r="AA5077" s="7" t="n">
        <f t="normal" ca="1">32-LENB(INDIRECT(ADDRESS(5077,26)))</f>
        <v>0</v>
      </c>
      <c r="AB5077" s="7" t="n">
        <v>2</v>
      </c>
      <c r="AC5077" s="7" t="n">
        <v>65533</v>
      </c>
      <c r="AD5077" s="7" t="n">
        <v>0</v>
      </c>
      <c r="AE5077" s="7" t="s">
        <v>211</v>
      </c>
      <c r="AF5077" s="7" t="n">
        <f t="normal" ca="1">32-LENB(INDIRECT(ADDRESS(5077,31)))</f>
        <v>0</v>
      </c>
      <c r="AG5077" s="7" t="n">
        <v>7</v>
      </c>
      <c r="AH5077" s="7" t="n">
        <v>65533</v>
      </c>
      <c r="AI5077" s="7" t="n">
        <v>62892</v>
      </c>
      <c r="AJ5077" s="7" t="s">
        <v>13</v>
      </c>
      <c r="AK5077" s="7" t="n">
        <f t="normal" ca="1">32-LENB(INDIRECT(ADDRESS(5077,36)))</f>
        <v>0</v>
      </c>
      <c r="AL5077" s="7" t="n">
        <v>7</v>
      </c>
      <c r="AM5077" s="7" t="n">
        <v>65533</v>
      </c>
      <c r="AN5077" s="7" t="n">
        <v>52857</v>
      </c>
      <c r="AO5077" s="7" t="s">
        <v>13</v>
      </c>
      <c r="AP5077" s="7" t="n">
        <f t="normal" ca="1">32-LENB(INDIRECT(ADDRESS(5077,41)))</f>
        <v>0</v>
      </c>
      <c r="AQ5077" s="7" t="n">
        <v>7</v>
      </c>
      <c r="AR5077" s="7" t="n">
        <v>65533</v>
      </c>
      <c r="AS5077" s="7" t="n">
        <v>6407</v>
      </c>
      <c r="AT5077" s="7" t="s">
        <v>13</v>
      </c>
      <c r="AU5077" s="7" t="n">
        <f t="normal" ca="1">32-LENB(INDIRECT(ADDRESS(5077,46)))</f>
        <v>0</v>
      </c>
      <c r="AV5077" s="7" t="n">
        <v>7</v>
      </c>
      <c r="AW5077" s="7" t="n">
        <v>65533</v>
      </c>
      <c r="AX5077" s="7" t="n">
        <v>45306</v>
      </c>
      <c r="AY5077" s="7" t="s">
        <v>13</v>
      </c>
      <c r="AZ5077" s="7" t="n">
        <f t="normal" ca="1">32-LENB(INDIRECT(ADDRESS(5077,51)))</f>
        <v>0</v>
      </c>
      <c r="BA5077" s="7" t="n">
        <v>7</v>
      </c>
      <c r="BB5077" s="7" t="n">
        <v>65533</v>
      </c>
      <c r="BC5077" s="7" t="n">
        <v>10338</v>
      </c>
      <c r="BD5077" s="7" t="s">
        <v>13</v>
      </c>
      <c r="BE5077" s="7" t="n">
        <f t="normal" ca="1">32-LENB(INDIRECT(ADDRESS(5077,56)))</f>
        <v>0</v>
      </c>
      <c r="BF5077" s="7" t="n">
        <v>7</v>
      </c>
      <c r="BG5077" s="7" t="n">
        <v>65533</v>
      </c>
      <c r="BH5077" s="7" t="n">
        <v>62893</v>
      </c>
      <c r="BI5077" s="7" t="s">
        <v>13</v>
      </c>
      <c r="BJ5077" s="7" t="n">
        <f t="normal" ca="1">32-LENB(INDIRECT(ADDRESS(5077,61)))</f>
        <v>0</v>
      </c>
      <c r="BK5077" s="7" t="n">
        <v>7</v>
      </c>
      <c r="BL5077" s="7" t="n">
        <v>65533</v>
      </c>
      <c r="BM5077" s="7" t="n">
        <v>62894</v>
      </c>
      <c r="BN5077" s="7" t="s">
        <v>13</v>
      </c>
      <c r="BO5077" s="7" t="n">
        <f t="normal" ca="1">32-LENB(INDIRECT(ADDRESS(5077,66)))</f>
        <v>0</v>
      </c>
      <c r="BP5077" s="7" t="n">
        <v>4</v>
      </c>
      <c r="BQ5077" s="7" t="n">
        <v>65533</v>
      </c>
      <c r="BR5077" s="7" t="n">
        <v>2000</v>
      </c>
      <c r="BS5077" s="7" t="s">
        <v>13</v>
      </c>
      <c r="BT5077" s="7" t="n">
        <f t="normal" ca="1">32-LENB(INDIRECT(ADDRESS(5077,71)))</f>
        <v>0</v>
      </c>
      <c r="BU5077" s="7" t="n">
        <v>4</v>
      </c>
      <c r="BV5077" s="7" t="n">
        <v>65533</v>
      </c>
      <c r="BW5077" s="7" t="n">
        <v>13211</v>
      </c>
      <c r="BX5077" s="7" t="s">
        <v>13</v>
      </c>
      <c r="BY5077" s="7" t="n">
        <f t="normal" ca="1">32-LENB(INDIRECT(ADDRESS(5077,76)))</f>
        <v>0</v>
      </c>
      <c r="BZ5077" s="7" t="n">
        <v>4</v>
      </c>
      <c r="CA5077" s="7" t="n">
        <v>65533</v>
      </c>
      <c r="CB5077" s="7" t="n">
        <v>4221</v>
      </c>
      <c r="CC5077" s="7" t="s">
        <v>13</v>
      </c>
      <c r="CD5077" s="7" t="n">
        <f t="normal" ca="1">32-LENB(INDIRECT(ADDRESS(5077,81)))</f>
        <v>0</v>
      </c>
      <c r="CE5077" s="7" t="n">
        <v>4</v>
      </c>
      <c r="CF5077" s="7" t="n">
        <v>65533</v>
      </c>
      <c r="CG5077" s="7" t="n">
        <v>2062</v>
      </c>
      <c r="CH5077" s="7" t="s">
        <v>13</v>
      </c>
      <c r="CI5077" s="7" t="n">
        <f t="normal" ca="1">32-LENB(INDIRECT(ADDRESS(5077,86)))</f>
        <v>0</v>
      </c>
      <c r="CJ5077" s="7" t="n">
        <v>7</v>
      </c>
      <c r="CK5077" s="7" t="n">
        <v>65533</v>
      </c>
      <c r="CL5077" s="7" t="n">
        <v>6408</v>
      </c>
      <c r="CM5077" s="7" t="s">
        <v>13</v>
      </c>
      <c r="CN5077" s="7" t="n">
        <f t="normal" ca="1">32-LENB(INDIRECT(ADDRESS(5077,91)))</f>
        <v>0</v>
      </c>
      <c r="CO5077" s="7" t="n">
        <v>7</v>
      </c>
      <c r="CP5077" s="7" t="n">
        <v>65533</v>
      </c>
      <c r="CQ5077" s="7" t="n">
        <v>10339</v>
      </c>
      <c r="CR5077" s="7" t="s">
        <v>13</v>
      </c>
      <c r="CS5077" s="7" t="n">
        <f t="normal" ca="1">32-LENB(INDIRECT(ADDRESS(5077,96)))</f>
        <v>0</v>
      </c>
      <c r="CT5077" s="7" t="n">
        <v>7</v>
      </c>
      <c r="CU5077" s="7" t="n">
        <v>65533</v>
      </c>
      <c r="CV5077" s="7" t="n">
        <v>52858</v>
      </c>
      <c r="CW5077" s="7" t="s">
        <v>13</v>
      </c>
      <c r="CX5077" s="7" t="n">
        <f t="normal" ca="1">32-LENB(INDIRECT(ADDRESS(5077,101)))</f>
        <v>0</v>
      </c>
      <c r="CY5077" s="7" t="n">
        <v>7</v>
      </c>
      <c r="CZ5077" s="7" t="n">
        <v>65533</v>
      </c>
      <c r="DA5077" s="7" t="n">
        <v>62895</v>
      </c>
      <c r="DB5077" s="7" t="s">
        <v>13</v>
      </c>
      <c r="DC5077" s="7" t="n">
        <f t="normal" ca="1">32-LENB(INDIRECT(ADDRESS(5077,106)))</f>
        <v>0</v>
      </c>
      <c r="DD5077" s="7" t="n">
        <v>7</v>
      </c>
      <c r="DE5077" s="7" t="n">
        <v>65533</v>
      </c>
      <c r="DF5077" s="7" t="n">
        <v>62896</v>
      </c>
      <c r="DG5077" s="7" t="s">
        <v>13</v>
      </c>
      <c r="DH5077" s="7" t="n">
        <f t="normal" ca="1">32-LENB(INDIRECT(ADDRESS(5077,111)))</f>
        <v>0</v>
      </c>
      <c r="DI5077" s="7" t="n">
        <v>7</v>
      </c>
      <c r="DJ5077" s="7" t="n">
        <v>65533</v>
      </c>
      <c r="DK5077" s="7" t="n">
        <v>24300</v>
      </c>
      <c r="DL5077" s="7" t="s">
        <v>13</v>
      </c>
      <c r="DM5077" s="7" t="n">
        <f t="normal" ca="1">32-LENB(INDIRECT(ADDRESS(5077,116)))</f>
        <v>0</v>
      </c>
      <c r="DN5077" s="7" t="n">
        <v>7</v>
      </c>
      <c r="DO5077" s="7" t="n">
        <v>65533</v>
      </c>
      <c r="DP5077" s="7" t="n">
        <v>45307</v>
      </c>
      <c r="DQ5077" s="7" t="s">
        <v>13</v>
      </c>
      <c r="DR5077" s="7" t="n">
        <f t="normal" ca="1">32-LENB(INDIRECT(ADDRESS(5077,121)))</f>
        <v>0</v>
      </c>
      <c r="DS5077" s="7" t="n">
        <v>7</v>
      </c>
      <c r="DT5077" s="7" t="n">
        <v>65533</v>
      </c>
      <c r="DU5077" s="7" t="n">
        <v>6409</v>
      </c>
      <c r="DV5077" s="7" t="s">
        <v>13</v>
      </c>
      <c r="DW5077" s="7" t="n">
        <f t="normal" ca="1">32-LENB(INDIRECT(ADDRESS(5077,126)))</f>
        <v>0</v>
      </c>
      <c r="DX5077" s="7" t="n">
        <v>7</v>
      </c>
      <c r="DY5077" s="7" t="n">
        <v>65533</v>
      </c>
      <c r="DZ5077" s="7" t="n">
        <v>10340</v>
      </c>
      <c r="EA5077" s="7" t="s">
        <v>13</v>
      </c>
      <c r="EB5077" s="7" t="n">
        <f t="normal" ca="1">32-LENB(INDIRECT(ADDRESS(5077,131)))</f>
        <v>0</v>
      </c>
      <c r="EC5077" s="7" t="n">
        <v>4</v>
      </c>
      <c r="ED5077" s="7" t="n">
        <v>65533</v>
      </c>
      <c r="EE5077" s="7" t="n">
        <v>4033</v>
      </c>
      <c r="EF5077" s="7" t="s">
        <v>13</v>
      </c>
      <c r="EG5077" s="7" t="n">
        <f t="normal" ca="1">32-LENB(INDIRECT(ADDRESS(5077,136)))</f>
        <v>0</v>
      </c>
      <c r="EH5077" s="7" t="n">
        <v>4</v>
      </c>
      <c r="EI5077" s="7" t="n">
        <v>65533</v>
      </c>
      <c r="EJ5077" s="7" t="n">
        <v>4014</v>
      </c>
      <c r="EK5077" s="7" t="s">
        <v>13</v>
      </c>
      <c r="EL5077" s="7" t="n">
        <f t="normal" ca="1">32-LENB(INDIRECT(ADDRESS(5077,141)))</f>
        <v>0</v>
      </c>
      <c r="EM5077" s="7" t="n">
        <v>7</v>
      </c>
      <c r="EN5077" s="7" t="n">
        <v>65533</v>
      </c>
      <c r="EO5077" s="7" t="n">
        <v>24301</v>
      </c>
      <c r="EP5077" s="7" t="s">
        <v>13</v>
      </c>
      <c r="EQ5077" s="7" t="n">
        <f t="normal" ca="1">32-LENB(INDIRECT(ADDRESS(5077,146)))</f>
        <v>0</v>
      </c>
      <c r="ER5077" s="7" t="n">
        <v>4</v>
      </c>
      <c r="ES5077" s="7" t="n">
        <v>65533</v>
      </c>
      <c r="ET5077" s="7" t="n">
        <v>4015</v>
      </c>
      <c r="EU5077" s="7" t="s">
        <v>13</v>
      </c>
      <c r="EV5077" s="7" t="n">
        <f t="normal" ca="1">32-LENB(INDIRECT(ADDRESS(5077,151)))</f>
        <v>0</v>
      </c>
      <c r="EW5077" s="7" t="n">
        <v>4</v>
      </c>
      <c r="EX5077" s="7" t="n">
        <v>65533</v>
      </c>
      <c r="EY5077" s="7" t="n">
        <v>4015</v>
      </c>
      <c r="EZ5077" s="7" t="s">
        <v>13</v>
      </c>
      <c r="FA5077" s="7" t="n">
        <f t="normal" ca="1">32-LENB(INDIRECT(ADDRESS(5077,156)))</f>
        <v>0</v>
      </c>
      <c r="FB5077" s="7" t="n">
        <v>7</v>
      </c>
      <c r="FC5077" s="7" t="n">
        <v>65533</v>
      </c>
      <c r="FD5077" s="7" t="n">
        <v>62897</v>
      </c>
      <c r="FE5077" s="7" t="s">
        <v>13</v>
      </c>
      <c r="FF5077" s="7" t="n">
        <f t="normal" ca="1">32-LENB(INDIRECT(ADDRESS(5077,161)))</f>
        <v>0</v>
      </c>
      <c r="FG5077" s="7" t="n">
        <v>7</v>
      </c>
      <c r="FH5077" s="7" t="n">
        <v>65533</v>
      </c>
      <c r="FI5077" s="7" t="n">
        <v>24302</v>
      </c>
      <c r="FJ5077" s="7" t="s">
        <v>13</v>
      </c>
      <c r="FK5077" s="7" t="n">
        <f t="normal" ca="1">32-LENB(INDIRECT(ADDRESS(5077,166)))</f>
        <v>0</v>
      </c>
      <c r="FL5077" s="7" t="n">
        <v>4</v>
      </c>
      <c r="FM5077" s="7" t="n">
        <v>65533</v>
      </c>
      <c r="FN5077" s="7" t="n">
        <v>4257</v>
      </c>
      <c r="FO5077" s="7" t="s">
        <v>13</v>
      </c>
      <c r="FP5077" s="7" t="n">
        <f t="normal" ca="1">32-LENB(INDIRECT(ADDRESS(5077,171)))</f>
        <v>0</v>
      </c>
      <c r="FQ5077" s="7" t="n">
        <v>9</v>
      </c>
      <c r="FR5077" s="7" t="n">
        <v>1629</v>
      </c>
      <c r="FS5077" s="7" t="n">
        <v>0</v>
      </c>
      <c r="FT5077" s="7" t="s">
        <v>308</v>
      </c>
      <c r="FU5077" s="7" t="n">
        <f t="normal" ca="1">32-LENB(INDIRECT(ADDRESS(5077,176)))</f>
        <v>0</v>
      </c>
      <c r="FV5077" s="7" t="n">
        <v>9</v>
      </c>
      <c r="FW5077" s="7" t="n">
        <v>1629</v>
      </c>
      <c r="FX5077" s="7" t="n">
        <v>0</v>
      </c>
      <c r="FY5077" s="7" t="s">
        <v>309</v>
      </c>
      <c r="FZ5077" s="7" t="n">
        <f t="normal" ca="1">32-LENB(INDIRECT(ADDRESS(5077,181)))</f>
        <v>0</v>
      </c>
      <c r="GA5077" s="7" t="n">
        <v>4</v>
      </c>
      <c r="GB5077" s="7" t="n">
        <v>65533</v>
      </c>
      <c r="GC5077" s="7" t="n">
        <v>4274</v>
      </c>
      <c r="GD5077" s="7" t="s">
        <v>13</v>
      </c>
      <c r="GE5077" s="7" t="n">
        <f t="normal" ca="1">32-LENB(INDIRECT(ADDRESS(5077,186)))</f>
        <v>0</v>
      </c>
      <c r="GF5077" s="7" t="n">
        <v>7</v>
      </c>
      <c r="GG5077" s="7" t="n">
        <v>65533</v>
      </c>
      <c r="GH5077" s="7" t="n">
        <v>62898</v>
      </c>
      <c r="GI5077" s="7" t="s">
        <v>13</v>
      </c>
      <c r="GJ5077" s="7" t="n">
        <f t="normal" ca="1">32-LENB(INDIRECT(ADDRESS(5077,191)))</f>
        <v>0</v>
      </c>
      <c r="GK5077" s="7" t="n">
        <v>4</v>
      </c>
      <c r="GL5077" s="7" t="n">
        <v>65533</v>
      </c>
      <c r="GM5077" s="7" t="n">
        <v>2015</v>
      </c>
      <c r="GN5077" s="7" t="s">
        <v>13</v>
      </c>
      <c r="GO5077" s="7" t="n">
        <f t="normal" ca="1">32-LENB(INDIRECT(ADDRESS(5077,196)))</f>
        <v>0</v>
      </c>
      <c r="GP5077" s="7" t="n">
        <v>4</v>
      </c>
      <c r="GQ5077" s="7" t="n">
        <v>65533</v>
      </c>
      <c r="GR5077" s="7" t="n">
        <v>1903</v>
      </c>
      <c r="GS5077" s="7" t="s">
        <v>13</v>
      </c>
      <c r="GT5077" s="7" t="n">
        <f t="normal" ca="1">32-LENB(INDIRECT(ADDRESS(5077,201)))</f>
        <v>0</v>
      </c>
      <c r="GU5077" s="7" t="n">
        <v>7</v>
      </c>
      <c r="GV5077" s="7" t="n">
        <v>65533</v>
      </c>
      <c r="GW5077" s="7" t="n">
        <v>45308</v>
      </c>
      <c r="GX5077" s="7" t="s">
        <v>13</v>
      </c>
      <c r="GY5077" s="7" t="n">
        <f t="normal" ca="1">32-LENB(INDIRECT(ADDRESS(5077,206)))</f>
        <v>0</v>
      </c>
      <c r="GZ5077" s="7" t="n">
        <v>4</v>
      </c>
      <c r="HA5077" s="7" t="n">
        <v>65533</v>
      </c>
      <c r="HB5077" s="7" t="n">
        <v>2004</v>
      </c>
      <c r="HC5077" s="7" t="s">
        <v>13</v>
      </c>
      <c r="HD5077" s="7" t="n">
        <f t="normal" ca="1">32-LENB(INDIRECT(ADDRESS(5077,211)))</f>
        <v>0</v>
      </c>
      <c r="HE5077" s="7" t="n">
        <v>4</v>
      </c>
      <c r="HF5077" s="7" t="n">
        <v>65533</v>
      </c>
      <c r="HG5077" s="7" t="n">
        <v>2000</v>
      </c>
      <c r="HH5077" s="7" t="s">
        <v>13</v>
      </c>
      <c r="HI5077" s="7" t="n">
        <f t="normal" ca="1">32-LENB(INDIRECT(ADDRESS(5077,216)))</f>
        <v>0</v>
      </c>
      <c r="HJ5077" s="7" t="n">
        <v>7</v>
      </c>
      <c r="HK5077" s="7" t="n">
        <v>65533</v>
      </c>
      <c r="HL5077" s="7" t="n">
        <v>6410</v>
      </c>
      <c r="HM5077" s="7" t="s">
        <v>13</v>
      </c>
      <c r="HN5077" s="7" t="n">
        <f t="normal" ca="1">32-LENB(INDIRECT(ADDRESS(5077,221)))</f>
        <v>0</v>
      </c>
      <c r="HO5077" s="7" t="n">
        <v>7</v>
      </c>
      <c r="HP5077" s="7" t="n">
        <v>65533</v>
      </c>
      <c r="HQ5077" s="7" t="n">
        <v>1388</v>
      </c>
      <c r="HR5077" s="7" t="s">
        <v>13</v>
      </c>
      <c r="HS5077" s="7" t="n">
        <f t="normal" ca="1">32-LENB(INDIRECT(ADDRESS(5077,226)))</f>
        <v>0</v>
      </c>
      <c r="HT5077" s="7" t="n">
        <v>7</v>
      </c>
      <c r="HU5077" s="7" t="n">
        <v>65533</v>
      </c>
      <c r="HV5077" s="7" t="n">
        <v>7398</v>
      </c>
      <c r="HW5077" s="7" t="s">
        <v>13</v>
      </c>
      <c r="HX5077" s="7" t="n">
        <f t="normal" ca="1">32-LENB(INDIRECT(ADDRESS(5077,231)))</f>
        <v>0</v>
      </c>
      <c r="HY5077" s="7" t="n">
        <v>7</v>
      </c>
      <c r="HZ5077" s="7" t="n">
        <v>65533</v>
      </c>
      <c r="IA5077" s="7" t="n">
        <v>52859</v>
      </c>
      <c r="IB5077" s="7" t="s">
        <v>13</v>
      </c>
      <c r="IC5077" s="7" t="n">
        <f t="normal" ca="1">32-LENB(INDIRECT(ADDRESS(5077,236)))</f>
        <v>0</v>
      </c>
      <c r="ID5077" s="7" t="n">
        <v>4</v>
      </c>
      <c r="IE5077" s="7" t="n">
        <v>65533</v>
      </c>
      <c r="IF5077" s="7" t="n">
        <v>2000</v>
      </c>
      <c r="IG5077" s="7" t="s">
        <v>13</v>
      </c>
      <c r="IH5077" s="7" t="n">
        <f t="normal" ca="1">32-LENB(INDIRECT(ADDRESS(5077,241)))</f>
        <v>0</v>
      </c>
      <c r="II5077" s="7" t="n">
        <v>7</v>
      </c>
      <c r="IJ5077" s="7" t="n">
        <v>65533</v>
      </c>
      <c r="IK5077" s="7" t="n">
        <v>24303</v>
      </c>
      <c r="IL5077" s="7" t="s">
        <v>13</v>
      </c>
      <c r="IM5077" s="7" t="n">
        <f t="normal" ca="1">32-LENB(INDIRECT(ADDRESS(5077,246)))</f>
        <v>0</v>
      </c>
      <c r="IN5077" s="7" t="n">
        <v>8</v>
      </c>
      <c r="IO5077" s="7" t="n">
        <v>65533</v>
      </c>
      <c r="IP5077" s="7" t="n">
        <v>0</v>
      </c>
      <c r="IQ5077" s="7" t="s">
        <v>354</v>
      </c>
      <c r="IR5077" s="7" t="n">
        <f t="normal" ca="1">32-LENB(INDIRECT(ADDRESS(5077,251)))</f>
        <v>0</v>
      </c>
      <c r="IS5077" s="7" t="n">
        <v>7</v>
      </c>
      <c r="IT5077" s="7" t="n">
        <v>65533</v>
      </c>
      <c r="IU5077" s="7" t="n">
        <v>24304</v>
      </c>
      <c r="IV5077" s="7" t="s">
        <v>13</v>
      </c>
      <c r="IW5077" s="7" t="n">
        <f t="normal" ca="1">32-LENB(INDIRECT(ADDRESS(5077,256)))</f>
        <v>0</v>
      </c>
      <c r="IX5077" s="7" t="n">
        <v>7</v>
      </c>
      <c r="IY5077" s="7" t="n">
        <v>65533</v>
      </c>
      <c r="IZ5077" s="7" t="n">
        <v>24305</v>
      </c>
      <c r="JA5077" s="7" t="s">
        <v>13</v>
      </c>
      <c r="JB5077" s="7" t="n">
        <f t="normal" ca="1">32-LENB(INDIRECT(ADDRESS(5077,261)))</f>
        <v>0</v>
      </c>
      <c r="JC5077" s="7" t="n">
        <v>7</v>
      </c>
      <c r="JD5077" s="7" t="n">
        <v>65533</v>
      </c>
      <c r="JE5077" s="7" t="n">
        <v>4394</v>
      </c>
      <c r="JF5077" s="7" t="s">
        <v>13</v>
      </c>
      <c r="JG5077" s="7" t="n">
        <f t="normal" ca="1">32-LENB(INDIRECT(ADDRESS(5077,266)))</f>
        <v>0</v>
      </c>
      <c r="JH5077" s="7" t="n">
        <v>7</v>
      </c>
      <c r="JI5077" s="7" t="n">
        <v>65533</v>
      </c>
      <c r="JJ5077" s="7" t="n">
        <v>8409</v>
      </c>
      <c r="JK5077" s="7" t="s">
        <v>13</v>
      </c>
      <c r="JL5077" s="7" t="n">
        <f t="normal" ca="1">32-LENB(INDIRECT(ADDRESS(5077,271)))</f>
        <v>0</v>
      </c>
      <c r="JM5077" s="7" t="n">
        <v>7</v>
      </c>
      <c r="JN5077" s="7" t="n">
        <v>65533</v>
      </c>
      <c r="JO5077" s="7" t="n">
        <v>2374</v>
      </c>
      <c r="JP5077" s="7" t="s">
        <v>13</v>
      </c>
      <c r="JQ5077" s="7" t="n">
        <f t="normal" ca="1">32-LENB(INDIRECT(ADDRESS(5077,276)))</f>
        <v>0</v>
      </c>
      <c r="JR5077" s="7" t="n">
        <v>7</v>
      </c>
      <c r="JS5077" s="7" t="n">
        <v>65533</v>
      </c>
      <c r="JT5077" s="7" t="n">
        <v>10341</v>
      </c>
      <c r="JU5077" s="7" t="s">
        <v>13</v>
      </c>
      <c r="JV5077" s="7" t="n">
        <f t="normal" ca="1">32-LENB(INDIRECT(ADDRESS(5077,281)))</f>
        <v>0</v>
      </c>
      <c r="JW5077" s="7" t="n">
        <v>7</v>
      </c>
      <c r="JX5077" s="7" t="n">
        <v>65533</v>
      </c>
      <c r="JY5077" s="7" t="n">
        <v>10342</v>
      </c>
      <c r="JZ5077" s="7" t="s">
        <v>13</v>
      </c>
      <c r="KA5077" s="7" t="n">
        <f t="normal" ca="1">32-LENB(INDIRECT(ADDRESS(5077,286)))</f>
        <v>0</v>
      </c>
      <c r="KB5077" s="7" t="n">
        <v>7</v>
      </c>
      <c r="KC5077" s="7" t="n">
        <v>65533</v>
      </c>
      <c r="KD5077" s="7" t="n">
        <v>24306</v>
      </c>
      <c r="KE5077" s="7" t="s">
        <v>13</v>
      </c>
      <c r="KF5077" s="7" t="n">
        <f t="normal" ca="1">32-LENB(INDIRECT(ADDRESS(5077,291)))</f>
        <v>0</v>
      </c>
      <c r="KG5077" s="7" t="n">
        <v>4</v>
      </c>
      <c r="KH5077" s="7" t="n">
        <v>65533</v>
      </c>
      <c r="KI5077" s="7" t="n">
        <v>2000</v>
      </c>
      <c r="KJ5077" s="7" t="s">
        <v>13</v>
      </c>
      <c r="KK5077" s="7" t="n">
        <f t="normal" ca="1">32-LENB(INDIRECT(ADDRESS(5077,296)))</f>
        <v>0</v>
      </c>
      <c r="KL5077" s="7" t="n">
        <v>7</v>
      </c>
      <c r="KM5077" s="7" t="n">
        <v>65533</v>
      </c>
      <c r="KN5077" s="7" t="n">
        <v>6411</v>
      </c>
      <c r="KO5077" s="7" t="s">
        <v>13</v>
      </c>
      <c r="KP5077" s="7" t="n">
        <f t="normal" ca="1">32-LENB(INDIRECT(ADDRESS(5077,301)))</f>
        <v>0</v>
      </c>
      <c r="KQ5077" s="7" t="n">
        <v>4</v>
      </c>
      <c r="KR5077" s="7" t="n">
        <v>65533</v>
      </c>
      <c r="KS5077" s="7" t="n">
        <v>2000</v>
      </c>
      <c r="KT5077" s="7" t="s">
        <v>13</v>
      </c>
      <c r="KU5077" s="7" t="n">
        <f t="normal" ca="1">32-LENB(INDIRECT(ADDRESS(5077,306)))</f>
        <v>0</v>
      </c>
      <c r="KV5077" s="7" t="n">
        <v>4</v>
      </c>
      <c r="KW5077" s="7" t="n">
        <v>65533</v>
      </c>
      <c r="KX5077" s="7" t="n">
        <v>2000</v>
      </c>
      <c r="KY5077" s="7" t="s">
        <v>13</v>
      </c>
      <c r="KZ5077" s="7" t="n">
        <f t="normal" ca="1">32-LENB(INDIRECT(ADDRESS(5077,311)))</f>
        <v>0</v>
      </c>
      <c r="LA5077" s="7" t="n">
        <v>7</v>
      </c>
      <c r="LB5077" s="7" t="n">
        <v>65533</v>
      </c>
      <c r="LC5077" s="7" t="n">
        <v>45309</v>
      </c>
      <c r="LD5077" s="7" t="s">
        <v>13</v>
      </c>
      <c r="LE5077" s="7" t="n">
        <f t="normal" ca="1">32-LENB(INDIRECT(ADDRESS(5077,316)))</f>
        <v>0</v>
      </c>
      <c r="LF5077" s="7" t="n">
        <v>4</v>
      </c>
      <c r="LG5077" s="7" t="n">
        <v>65533</v>
      </c>
      <c r="LH5077" s="7" t="n">
        <v>2004</v>
      </c>
      <c r="LI5077" s="7" t="s">
        <v>13</v>
      </c>
      <c r="LJ5077" s="7" t="n">
        <f t="normal" ca="1">32-LENB(INDIRECT(ADDRESS(5077,321)))</f>
        <v>0</v>
      </c>
      <c r="LK5077" s="7" t="n">
        <v>7</v>
      </c>
      <c r="LL5077" s="7" t="n">
        <v>65533</v>
      </c>
      <c r="LM5077" s="7" t="n">
        <v>6412</v>
      </c>
      <c r="LN5077" s="7" t="s">
        <v>13</v>
      </c>
      <c r="LO5077" s="7" t="n">
        <f t="normal" ca="1">32-LENB(INDIRECT(ADDRESS(5077,326)))</f>
        <v>0</v>
      </c>
      <c r="LP5077" s="7" t="n">
        <v>7</v>
      </c>
      <c r="LQ5077" s="7" t="n">
        <v>65533</v>
      </c>
      <c r="LR5077" s="7" t="n">
        <v>45310</v>
      </c>
      <c r="LS5077" s="7" t="s">
        <v>13</v>
      </c>
      <c r="LT5077" s="7" t="n">
        <f t="normal" ca="1">32-LENB(INDIRECT(ADDRESS(5077,331)))</f>
        <v>0</v>
      </c>
      <c r="LU5077" s="7" t="n">
        <v>7</v>
      </c>
      <c r="LV5077" s="7" t="n">
        <v>65533</v>
      </c>
      <c r="LW5077" s="7" t="n">
        <v>45311</v>
      </c>
      <c r="LX5077" s="7" t="s">
        <v>13</v>
      </c>
      <c r="LY5077" s="7" t="n">
        <f t="normal" ca="1">32-LENB(INDIRECT(ADDRESS(5077,336)))</f>
        <v>0</v>
      </c>
      <c r="LZ5077" s="7" t="n">
        <v>7</v>
      </c>
      <c r="MA5077" s="7" t="n">
        <v>65533</v>
      </c>
      <c r="MB5077" s="7" t="n">
        <v>45312</v>
      </c>
      <c r="MC5077" s="7" t="s">
        <v>13</v>
      </c>
      <c r="MD5077" s="7" t="n">
        <f t="normal" ca="1">32-LENB(INDIRECT(ADDRESS(5077,341)))</f>
        <v>0</v>
      </c>
      <c r="ME5077" s="7" t="n">
        <v>7</v>
      </c>
      <c r="MF5077" s="7" t="n">
        <v>65533</v>
      </c>
      <c r="MG5077" s="7" t="n">
        <v>6413</v>
      </c>
      <c r="MH5077" s="7" t="s">
        <v>13</v>
      </c>
      <c r="MI5077" s="7" t="n">
        <f t="normal" ca="1">32-LENB(INDIRECT(ADDRESS(5077,346)))</f>
        <v>0</v>
      </c>
      <c r="MJ5077" s="7" t="n">
        <v>7</v>
      </c>
      <c r="MK5077" s="7" t="n">
        <v>65533</v>
      </c>
      <c r="ML5077" s="7" t="n">
        <v>6414</v>
      </c>
      <c r="MM5077" s="7" t="s">
        <v>13</v>
      </c>
      <c r="MN5077" s="7" t="n">
        <f t="normal" ca="1">32-LENB(INDIRECT(ADDRESS(5077,351)))</f>
        <v>0</v>
      </c>
      <c r="MO5077" s="7" t="n">
        <v>7</v>
      </c>
      <c r="MP5077" s="7" t="n">
        <v>65533</v>
      </c>
      <c r="MQ5077" s="7" t="n">
        <v>45313</v>
      </c>
      <c r="MR5077" s="7" t="s">
        <v>13</v>
      </c>
      <c r="MS5077" s="7" t="n">
        <f t="normal" ca="1">32-LENB(INDIRECT(ADDRESS(5077,356)))</f>
        <v>0</v>
      </c>
      <c r="MT5077" s="7" t="n">
        <v>7</v>
      </c>
      <c r="MU5077" s="7" t="n">
        <v>65533</v>
      </c>
      <c r="MV5077" s="7" t="n">
        <v>45314</v>
      </c>
      <c r="MW5077" s="7" t="s">
        <v>13</v>
      </c>
      <c r="MX5077" s="7" t="n">
        <f t="normal" ca="1">32-LENB(INDIRECT(ADDRESS(5077,361)))</f>
        <v>0</v>
      </c>
      <c r="MY5077" s="7" t="n">
        <v>7</v>
      </c>
      <c r="MZ5077" s="7" t="n">
        <v>65533</v>
      </c>
      <c r="NA5077" s="7" t="n">
        <v>52860</v>
      </c>
      <c r="NB5077" s="7" t="s">
        <v>13</v>
      </c>
      <c r="NC5077" s="7" t="n">
        <f t="normal" ca="1">32-LENB(INDIRECT(ADDRESS(5077,366)))</f>
        <v>0</v>
      </c>
      <c r="ND5077" s="7" t="n">
        <v>7</v>
      </c>
      <c r="NE5077" s="7" t="n">
        <v>65533</v>
      </c>
      <c r="NF5077" s="7" t="n">
        <v>10343</v>
      </c>
      <c r="NG5077" s="7" t="s">
        <v>13</v>
      </c>
      <c r="NH5077" s="7" t="n">
        <f t="normal" ca="1">32-LENB(INDIRECT(ADDRESS(5077,371)))</f>
        <v>0</v>
      </c>
      <c r="NI5077" s="7" t="n">
        <v>7</v>
      </c>
      <c r="NJ5077" s="7" t="n">
        <v>65533</v>
      </c>
      <c r="NK5077" s="7" t="n">
        <v>24307</v>
      </c>
      <c r="NL5077" s="7" t="s">
        <v>13</v>
      </c>
      <c r="NM5077" s="7" t="n">
        <f t="normal" ca="1">32-LENB(INDIRECT(ADDRESS(5077,376)))</f>
        <v>0</v>
      </c>
      <c r="NN5077" s="7" t="n">
        <v>7</v>
      </c>
      <c r="NO5077" s="7" t="n">
        <v>65533</v>
      </c>
      <c r="NP5077" s="7" t="n">
        <v>24308</v>
      </c>
      <c r="NQ5077" s="7" t="s">
        <v>13</v>
      </c>
      <c r="NR5077" s="7" t="n">
        <f t="normal" ca="1">32-LENB(INDIRECT(ADDRESS(5077,381)))</f>
        <v>0</v>
      </c>
      <c r="NS5077" s="7" t="n">
        <v>0</v>
      </c>
      <c r="NT5077" s="7" t="n">
        <v>65533</v>
      </c>
      <c r="NU5077" s="7" t="n">
        <v>0</v>
      </c>
      <c r="NV5077" s="7" t="s">
        <v>13</v>
      </c>
      <c r="NW5077" s="7" t="n">
        <f t="normal" ca="1">32-LENB(INDIRECT(ADDRESS(5077,386)))</f>
        <v>0</v>
      </c>
    </row>
    <row r="5078" spans="1:282">
      <c r="A5078" t="s">
        <v>4</v>
      </c>
      <c r="B5078" s="4" t="s">
        <v>5</v>
      </c>
    </row>
    <row r="5079" spans="1:282">
      <c r="A5079" t="n">
        <v>48520</v>
      </c>
      <c r="B5079" s="5" t="n">
        <v>1</v>
      </c>
    </row>
    <row r="5080" spans="1:282" s="3" customFormat="1" customHeight="0">
      <c r="A5080" s="3" t="s">
        <v>2</v>
      </c>
      <c r="B5080" s="3" t="s">
        <v>450</v>
      </c>
    </row>
    <row r="5081" spans="1:282">
      <c r="A5081" t="s">
        <v>4</v>
      </c>
      <c r="B5081" s="4" t="s">
        <v>5</v>
      </c>
      <c r="C5081" s="4" t="s">
        <v>10</v>
      </c>
      <c r="D5081" s="4" t="s">
        <v>10</v>
      </c>
      <c r="E5081" s="4" t="s">
        <v>9</v>
      </c>
      <c r="F5081" s="4" t="s">
        <v>6</v>
      </c>
      <c r="G5081" s="4" t="s">
        <v>8</v>
      </c>
      <c r="H5081" s="4" t="s">
        <v>10</v>
      </c>
      <c r="I5081" s="4" t="s">
        <v>10</v>
      </c>
      <c r="J5081" s="4" t="s">
        <v>9</v>
      </c>
      <c r="K5081" s="4" t="s">
        <v>6</v>
      </c>
      <c r="L5081" s="4" t="s">
        <v>8</v>
      </c>
    </row>
    <row r="5082" spans="1:282">
      <c r="A5082" t="n">
        <v>48528</v>
      </c>
      <c r="B5082" s="89" t="n">
        <v>257</v>
      </c>
      <c r="C5082" s="7" t="n">
        <v>4</v>
      </c>
      <c r="D5082" s="7" t="n">
        <v>65533</v>
      </c>
      <c r="E5082" s="7" t="n">
        <v>2092</v>
      </c>
      <c r="F5082" s="7" t="s">
        <v>13</v>
      </c>
      <c r="G5082" s="7" t="n">
        <f t="normal" ca="1">32-LENB(INDIRECT(ADDRESS(5082,6)))</f>
        <v>0</v>
      </c>
      <c r="H5082" s="7" t="n">
        <v>0</v>
      </c>
      <c r="I5082" s="7" t="n">
        <v>65533</v>
      </c>
      <c r="J5082" s="7" t="n">
        <v>0</v>
      </c>
      <c r="K5082" s="7" t="s">
        <v>13</v>
      </c>
      <c r="L5082" s="7" t="n">
        <f t="normal" ca="1">32-LENB(INDIRECT(ADDRESS(5082,11)))</f>
        <v>0</v>
      </c>
    </row>
    <row r="5083" spans="1:282">
      <c r="A5083" t="s">
        <v>4</v>
      </c>
      <c r="B5083" s="4" t="s">
        <v>5</v>
      </c>
    </row>
    <row r="5084" spans="1:282">
      <c r="A5084" t="n">
        <v>48608</v>
      </c>
      <c r="B5084" s="5" t="n">
        <v>1</v>
      </c>
    </row>
    <row r="5085" spans="1:282" s="3" customFormat="1" customHeight="0">
      <c r="A5085" s="3" t="s">
        <v>2</v>
      </c>
      <c r="B5085" s="3" t="s">
        <v>451</v>
      </c>
    </row>
    <row r="5086" spans="1:282">
      <c r="A5086" t="s">
        <v>4</v>
      </c>
      <c r="B5086" s="4" t="s">
        <v>5</v>
      </c>
      <c r="C5086" s="4" t="s">
        <v>10</v>
      </c>
      <c r="D5086" s="4" t="s">
        <v>10</v>
      </c>
      <c r="E5086" s="4" t="s">
        <v>9</v>
      </c>
      <c r="F5086" s="4" t="s">
        <v>6</v>
      </c>
      <c r="G5086" s="4" t="s">
        <v>8</v>
      </c>
      <c r="H5086" s="4" t="s">
        <v>10</v>
      </c>
      <c r="I5086" s="4" t="s">
        <v>10</v>
      </c>
      <c r="J5086" s="4" t="s">
        <v>9</v>
      </c>
      <c r="K5086" s="4" t="s">
        <v>6</v>
      </c>
      <c r="L5086" s="4" t="s">
        <v>8</v>
      </c>
    </row>
    <row r="5087" spans="1:282">
      <c r="A5087" t="n">
        <v>48624</v>
      </c>
      <c r="B5087" s="89" t="n">
        <v>257</v>
      </c>
      <c r="C5087" s="7" t="n">
        <v>4</v>
      </c>
      <c r="D5087" s="7" t="n">
        <v>65533</v>
      </c>
      <c r="E5087" s="7" t="n">
        <v>12010</v>
      </c>
      <c r="F5087" s="7" t="s">
        <v>13</v>
      </c>
      <c r="G5087" s="7" t="n">
        <f t="normal" ca="1">32-LENB(INDIRECT(ADDRESS(5087,6)))</f>
        <v>0</v>
      </c>
      <c r="H5087" s="7" t="n">
        <v>0</v>
      </c>
      <c r="I5087" s="7" t="n">
        <v>65533</v>
      </c>
      <c r="J5087" s="7" t="n">
        <v>0</v>
      </c>
      <c r="K5087" s="7" t="s">
        <v>13</v>
      </c>
      <c r="L5087" s="7" t="n">
        <f t="normal" ca="1">32-LENB(INDIRECT(ADDRESS(5087,11)))</f>
        <v>0</v>
      </c>
    </row>
    <row r="5088" spans="1:282">
      <c r="A5088" t="s">
        <v>4</v>
      </c>
      <c r="B5088" s="4" t="s">
        <v>5</v>
      </c>
    </row>
    <row r="5089" spans="1:2">
      <c r="A5089" t="n">
        <v>48704</v>
      </c>
      <c r="B5089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2025-09-06T21:47:54</dcterms:created>
  <dcterms:modified xsi:type="dcterms:W3CDTF">2025-09-06T21:47:54</dcterms:modified>
</cp:coreProperties>
</file>