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8AFF73"/>
      </patternFill>
    </fill>
    <fill>
      <patternFill patternType="solid">
        <fgColor rgb="FFFFE5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B0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73FFD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FD73"/>
      </patternFill>
    </fill>
    <fill>
      <patternFill patternType="solid">
        <fgColor rgb="FF7F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1FF73"/>
      </patternFill>
    </fill>
    <fill>
      <patternFill patternType="solid">
        <fgColor rgb="FFC7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FFF73"/>
      </patternFill>
    </fill>
    <fill>
      <patternFill patternType="solid">
        <fgColor rgb="FFFFB773"/>
      </patternFill>
    </fill>
    <fill>
      <patternFill patternType="solid">
        <fgColor rgb="FFBBFF73"/>
      </patternFill>
    </fill>
    <fill>
      <patternFill patternType="solid">
        <fgColor rgb="FFFFA473"/>
      </patternFill>
    </fill>
    <fill>
      <patternFill patternType="solid">
        <fgColor rgb="FF7CFF73"/>
      </patternFill>
    </fill>
    <fill>
      <patternFill patternType="solid">
        <fgColor rgb="FFFFDA73"/>
      </patternFill>
    </fill>
    <fill>
      <patternFill patternType="solid">
        <fgColor rgb="FF73FF86"/>
      </patternFill>
    </fill>
    <fill>
      <patternFill patternType="solid">
        <fgColor rgb="FFFFC273"/>
      </patternFill>
    </fill>
    <fill>
      <patternFill patternType="solid">
        <fgColor rgb="FF73FF8D"/>
      </patternFill>
    </fill>
    <fill>
      <patternFill patternType="solid">
        <fgColor rgb="FFFFEC73"/>
      </patternFill>
    </fill>
    <fill>
      <patternFill patternType="solid">
        <fgColor rgb="FFD5FF73"/>
      </patternFill>
    </fill>
    <fill>
      <patternFill patternType="solid">
        <fgColor rgb="FFFF9B73"/>
      </patternFill>
    </fill>
    <fill>
      <patternFill patternType="solid">
        <fgColor rgb="FFFFEF73"/>
      </patternFill>
    </fill>
    <fill>
      <patternFill patternType="solid">
        <fgColor rgb="FFC2F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8FFF73"/>
      </patternFill>
    </fill>
    <fill>
      <patternFill patternType="solid">
        <fgColor rgb="FF73FFFA"/>
      </patternFill>
    </fill>
    <fill>
      <patternFill patternType="solid">
        <fgColor rgb="FFA6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<sst xmlns="http://schemas.openxmlformats.org/spreadsheetml/2006/main" count="19207" uniqueCount="465">
  <si>
    <t>CS2</t>
  </si>
  <si>
    <t>t6100</t>
  </si>
  <si>
    <t>FUNCTION</t>
  </si>
  <si>
    <t/>
  </si>
  <si>
    <t>Location</t>
  </si>
  <si>
    <t>OP Code</t>
  </si>
  <si>
    <t>string</t>
  </si>
  <si>
    <t>br1000</t>
  </si>
  <si>
    <t>fill</t>
  </si>
  <si>
    <t>int</t>
  </si>
  <si>
    <t>short</t>
  </si>
  <si>
    <t>mon005_c02</t>
  </si>
  <si>
    <t/>
  </si>
  <si>
    <t>byte</t>
  </si>
  <si>
    <t>bytearray</t>
  </si>
  <si>
    <t>mon042_c00</t>
  </si>
  <si>
    <t>mon000_c02</t>
  </si>
  <si>
    <t>bt6100</t>
  </si>
  <si>
    <t>npc608_c05</t>
  </si>
  <si>
    <t>mon005_c03</t>
  </si>
  <si>
    <t>PreInit</t>
  </si>
  <si>
    <t>FC_Change_MapColor</t>
  </si>
  <si>
    <t>Init</t>
  </si>
  <si>
    <t>LP_fishpoint00</t>
  </si>
  <si>
    <t>float</t>
  </si>
  <si>
    <t>pointer</t>
  </si>
  <si>
    <t>Start</t>
  </si>
  <si>
    <t>go_r1010a</t>
  </si>
  <si>
    <t>End</t>
  </si>
  <si>
    <t>RIVER</t>
  </si>
  <si>
    <t>tbox00</t>
  </si>
  <si>
    <t>LP_tbox00</t>
  </si>
  <si>
    <t>tbox01</t>
  </si>
  <si>
    <t>EV_AVoice_Treasure01</t>
  </si>
  <si>
    <t>kbox00</t>
  </si>
  <si>
    <t>LP_kbox00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</si>
  <si>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</si>
  <si>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</si>
  <si>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</si>
  <si>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</si>
  <si>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</si>
  <si>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</si>
  <si>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</si>
  <si>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</si>
  <si>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</si>
  <si>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mon006</t>
  </si>
  <si>
    <t>ResetShiningPom</t>
  </si>
  <si>
    <t>Init_Replay</t>
  </si>
  <si>
    <t>Init_Replay</t>
  </si>
  <si>
    <t>ST_TO_ROAD</t>
  </si>
  <si>
    <t>Car01</t>
  </si>
  <si>
    <t>Car02</t>
  </si>
  <si>
    <t>Car03</t>
  </si>
  <si>
    <t>Drakken01</t>
  </si>
  <si>
    <t>Drakken02</t>
  </si>
  <si>
    <t>NPC_Car01</t>
  </si>
  <si>
    <t>crest_01</t>
  </si>
  <si>
    <t>crest_02</t>
  </si>
  <si>
    <t>crest_03</t>
  </si>
  <si>
    <t>crest_04</t>
  </si>
  <si>
    <t>crest_05</t>
  </si>
  <si>
    <t>crest_06</t>
  </si>
  <si>
    <t>a_hata00</t>
  </si>
  <si>
    <t>a_hata01</t>
  </si>
  <si>
    <t>b_hata00</t>
  </si>
  <si>
    <t>b_hata01</t>
  </si>
  <si>
    <t>Reinit</t>
  </si>
  <si>
    <t>LP_kbox00_Get</t>
  </si>
  <si>
    <t>Npc_Table</t>
  </si>
  <si>
    <t>LP_kbox00</t>
  </si>
  <si>
    <t>dialog</t>
  </si>
  <si>
    <t>A spiritual presence is emanating from the chest.
Combatants: Laura, Machias, Gaius, Sara
Monster Level: L84</t>
  </si>
  <si>
    <t>Open the Trial Chest?</t>
  </si>
  <si>
    <t>Yes</t>
  </si>
  <si>
    <t>No</t>
  </si>
  <si>
    <t>open</t>
  </si>
  <si>
    <t>FC_Party_Face_Reset2</t>
  </si>
  <si>
    <t>FC_MapJumpState</t>
  </si>
  <si>
    <t>FC_MapJumpState2</t>
  </si>
  <si>
    <t>It's silly that Laura is worried about her weight, right?
After all, it doesn't look like she's put on even Le-gram.</t>
  </si>
  <si>
    <t>LP_kbox00_Get</t>
  </si>
  <si>
    <t>open_c</t>
  </si>
  <si>
    <t>Overcame the trial!</t>
  </si>
  <si>
    <t>Laura, Machias, Gaius, and Sara can now use
Overdrive when linked with one another.</t>
  </si>
  <si>
    <t>Laura, Machias, Gaius, and Sara can now use
Overdrive II with one another.</t>
  </si>
  <si>
    <t>Their bonds with one another strengthened!</t>
  </si>
  <si>
    <t>HP and EP were fully restored!</t>
  </si>
  <si>
    <t>LP_tbox00</t>
  </si>
  <si>
    <t>Obtained #3C#94ISepith Mass#0C x500.</t>
  </si>
  <si>
    <t>LP_fishpoint00</t>
  </si>
  <si>
    <t>FC_Reset_HorseRide</t>
  </si>
  <si>
    <t>AV_FishPoint</t>
  </si>
  <si>
    <t>AV_01015</t>
  </si>
  <si>
    <t>AV_01015</t>
  </si>
  <si>
    <t>AV_01016</t>
  </si>
  <si>
    <t>AV_01016</t>
  </si>
  <si>
    <t>Npc_Table</t>
  </si>
  <si>
    <t>jiret_setting</t>
  </si>
  <si>
    <t>AniEvRyoteKosi</t>
  </si>
  <si>
    <t>TK_jiret</t>
  </si>
  <si>
    <t>FC_chr_entry_tk</t>
  </si>
  <si>
    <t>#E_0#M_0</t>
  </si>
  <si>
    <t>Damn it! Why're they carrying out super
strict security checks all of a sudden?</t>
  </si>
  <si>
    <t>I can't let them look through my stuff...
They'll find out I've been fiddling my
taxes!</t>
  </si>
  <si>
    <t>#E[D]#M_0</t>
  </si>
  <si>
    <t>#KHaha. Someone's having a great day
over here.</t>
  </si>
  <si>
    <t>Yeah, yeah, laugh it up.</t>
  </si>
  <si>
    <t>Hold on... How 'bout you buy something?</t>
  </si>
  <si>
    <t>At this rate, there's no telling when I'll
be able to get back to peddling.</t>
  </si>
  <si>
    <t>If you guys could take some of my goods
off my hands, I'd sure appreciate it.</t>
  </si>
  <si>
    <t>#E_0#M_9</t>
  </si>
  <si>
    <t>#KI don't see why not.</t>
  </si>
  <si>
    <t xml:space="preserve">Really? Th-Thanks, man! </t>
  </si>
  <si>
    <t>Talk</t>
  </si>
  <si>
    <t>Shop</t>
  </si>
  <si>
    <t>Leave</t>
  </si>
  <si>
    <t>Craaap... I can't believe I'm stuck here.</t>
  </si>
  <si>
    <t>If I'd known it was gonna come to this,
I would've filled everything out properly!</t>
  </si>
  <si>
    <t>...No. If I'd done that, how would I even
make a profit? Those tax rates are some
kinda bad joke!</t>
  </si>
  <si>
    <t>EV_03_04_03</t>
  </si>
  <si>
    <t>AniFieldAttack</t>
  </si>
  <si>
    <t>AniWait</t>
  </si>
  <si>
    <t>FC_Start_Party</t>
  </si>
  <si>
    <t>I_TVIS003</t>
  </si>
  <si>
    <t>I_TVIS002</t>
  </si>
  <si>
    <t>event/ev2ca004.eff</t>
  </si>
  <si>
    <t>event/ev2ca001.eff</t>
  </si>
  <si>
    <t>event/ev2kz006.eff</t>
  </si>
  <si>
    <t>event/ev2kz009.eff</t>
  </si>
  <si>
    <t>event/ev2ri006.eff</t>
  </si>
  <si>
    <t>event/ev2ri010.eff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</si>
  <si>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</si>
  <si>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</si>
  <si>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</si>
  <si>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</si>
  <si>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</si>
  <si>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</si>
  <si>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</si>
  <si>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</si>
  <si>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</si>
  <si>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</si>
  <si>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</si>
  <si>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</si>
  <si>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</si>
  <si>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</si>
  <si>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</si>
  <si>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</si>
  <si>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</si>
  <si>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</si>
  <si>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</si>
  <si>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</si>
  <si>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C_NPC052</t>
  </si>
  <si>
    <t>Celine</t>
  </si>
  <si>
    <t>C_NPC600</t>
  </si>
  <si>
    <t>Valimar</t>
  </si>
  <si>
    <t>O_E7000</t>
  </si>
  <si>
    <t>Courageous</t>
  </si>
  <si>
    <t>C_NPC900</t>
  </si>
  <si>
    <t>Dummy</t>
  </si>
  <si>
    <t>C_NPC032</t>
  </si>
  <si>
    <t>Lieutenant General Craig</t>
  </si>
  <si>
    <t>O_E6300</t>
  </si>
  <si>
    <t>Achtzehn</t>
  </si>
  <si>
    <t>C_NPC350</t>
  </si>
  <si>
    <t>Provincial Army Soldier</t>
  </si>
  <si>
    <t>C_NPC350_C00</t>
  </si>
  <si>
    <t>C_NPC351</t>
  </si>
  <si>
    <t>Provincial Army Officer</t>
  </si>
  <si>
    <t>C_NPC607_C00</t>
  </si>
  <si>
    <t>Drakkhen</t>
  </si>
  <si>
    <t>npc607_c00</t>
  </si>
  <si>
    <t>C_NPC607</t>
  </si>
  <si>
    <t>npc607</t>
  </si>
  <si>
    <t>O_E6402</t>
  </si>
  <si>
    <t>Provincial Army Armored Car</t>
  </si>
  <si>
    <t>FC_chr_entry</t>
  </si>
  <si>
    <t>Crest001</t>
  </si>
  <si>
    <t>Crest003</t>
  </si>
  <si>
    <t>Crest004</t>
  </si>
  <si>
    <t>Crest005</t>
  </si>
  <si>
    <t>Crest009</t>
  </si>
  <si>
    <t>AniEvUdegumi</t>
  </si>
  <si>
    <t>AniEv0150</t>
  </si>
  <si>
    <t>AniEvk0000</t>
  </si>
  <si>
    <t>AniEv5725</t>
  </si>
  <si>
    <t>AniEVDR_0030</t>
  </si>
  <si>
    <t>AniAttachEQU208</t>
  </si>
  <si>
    <t>NODE_GW_R</t>
  </si>
  <si>
    <t>NODE_GW_L</t>
  </si>
  <si>
    <t>AniRdash</t>
  </si>
  <si>
    <t>ET_03_04_03_TurnPANZERSOLDAT</t>
  </si>
  <si>
    <t>Pilot's Voice</t>
  </si>
  <si>
    <t>#2P#3C#3CC-Curse you, 4th Armored Division!</t>
  </si>
  <si>
    <t>#2P#3C#3CWe need to rebuild our formation,
and quickl--</t>
  </si>
  <si>
    <t>NODE_SHOT</t>
  </si>
  <si>
    <t>NODE_CENTER</t>
  </si>
  <si>
    <t>ET_03_04_03_DownPANZERSOLDAT</t>
  </si>
  <si>
    <t>#1P#3C#3CWhat the...?!</t>
  </si>
  <si>
    <t>#1P#3C#3CGraaaah!</t>
  </si>
  <si>
    <t>chr_locator</t>
  </si>
  <si>
    <t>6</t>
  </si>
  <si>
    <t>A</t>
  </si>
  <si>
    <t>#b</t>
  </si>
  <si>
    <t>0</t>
  </si>
  <si>
    <t>anime</t>
  </si>
  <si>
    <t>ET_03_04_03_StopTANK</t>
  </si>
  <si>
    <t>ET_03_04_03_StopTANK_StopSE</t>
  </si>
  <si>
    <t>#E[7]#M_A</t>
  </si>
  <si>
    <t>#2PHmph. That's what you dogs get for
underestimating the 4th Armored
Division!</t>
  </si>
  <si>
    <t>#E_6#M_A</t>
  </si>
  <si>
    <t>#2P#5SWe're almost there, men! The time has
come for us to take Twin Dragons Bridge!</t>
  </si>
  <si>
    <t>Tank Crewman's Voice</t>
  </si>
  <si>
    <t>#0T#6C#6CB-But, sir...!</t>
  </si>
  <si>
    <t>#0T#6C#6CIf we try to do that--!</t>
  </si>
  <si>
    <t>Voice</t>
  </si>
  <si>
    <t>#E_2#M_A</t>
  </si>
  <si>
    <t>#0T#5SStop right where you are!</t>
  </si>
  <si>
    <t>#5SWhat is the meaning of this, Craig?!</t>
  </si>
  <si>
    <t>#E[3]#M_AWe demanded that you surrender,
and yet here you are, right on our
doorstep!</t>
  </si>
  <si>
    <t>#E_2#M_A#5SDoes your daughter's life mean nothing
to you?!</t>
  </si>
  <si>
    <t>AniEvWait</t>
  </si>
  <si>
    <t>#E_6#M[A]</t>
  </si>
  <si>
    <t>...</t>
  </si>
  <si>
    <t>#0T#6C#6CYou filthy cowards!</t>
  </si>
  <si>
    <t>#0T#6C#6CSir, if we go any farther, she's...</t>
  </si>
  <si>
    <t>#5SMen, stay focused!</t>
  </si>
  <si>
    <t>#5S#E_6#M_AAnd as for you, alliance fools, I suggest you
don't underestimate Fiona!</t>
  </si>
  <si>
    <t>#5SShe's the proud daughter of a military officer.
She knows exactly what that entails!</t>
  </si>
  <si>
    <t>#6S#E[7]#M_AThreats or no, she would never give
in to your cowardice!</t>
  </si>
  <si>
    <t>#0T#6C#6CS-Sir...</t>
  </si>
  <si>
    <t>#0T#6C#6CBut...</t>
  </si>
  <si>
    <t>#E[3]#M_A</t>
  </si>
  <si>
    <t>#1PUgh... You think we're bluffing, do you?!</t>
  </si>
  <si>
    <t>#E_2#M_AWell, if that's how you want to do thi--!</t>
  </si>
  <si>
    <t>#0T#1C#5S#1CStop these atrocities at once!</t>
  </si>
  <si>
    <t>4[autoE4]</t>
  </si>
  <si>
    <t>A[autoMA]</t>
  </si>
  <si>
    <t>#E[4]#M_A</t>
  </si>
  <si>
    <t>#1PWha...?</t>
  </si>
  <si>
    <t>#1PCould it be...?</t>
  </si>
  <si>
    <t>flying</t>
  </si>
  <si>
    <t>NODE_EFFECT01</t>
  </si>
  <si>
    <t>NODE_EFFECT02</t>
  </si>
  <si>
    <t>#0T#6C#6CTh-That's...!</t>
  </si>
  <si>
    <t>#E[C]#M_A</t>
  </si>
  <si>
    <t>#5S#0T#K#FIt's the Crimson Wings!</t>
  </si>
  <si>
    <t>Alfin's Voice</t>
  </si>
  <si>
    <t>#0T#1C#1CSoldiers of Kreuzen, you should be
ashamed of yourselves!</t>
  </si>
  <si>
    <t>#1C#1CTaking the enemy's family as hostages
and trying to use them as tools of war
is simply unforgivable!</t>
  </si>
  <si>
    <t>#1C#5S#0T#1CAs princess of the Arnor family,
I will not allow it!</t>
  </si>
  <si>
    <t>#E_8#M_A</t>
  </si>
  <si>
    <t>#K#0T#FY-Your Highness...</t>
  </si>
  <si>
    <t>#E[9]#M_A</t>
  </si>
  <si>
    <t>#K#0TWe...</t>
  </si>
  <si>
    <t>2</t>
  </si>
  <si>
    <t>Rean's Voice</t>
  </si>
  <si>
    <t>#1P#6C#6CAll right. Let the operation begin!</t>
  </si>
  <si>
    <t>#4KHere we go!</t>
  </si>
  <si>
    <t>Everyone</t>
  </si>
  <si>
    <t>#0T#6SRight!</t>
  </si>
  <si>
    <t>AniDetachEQU208</t>
  </si>
  <si>
    <t>ET_03_04_03_TurnPANZERSOLDAT</t>
  </si>
  <si>
    <t>ET_03_04_03_DownPANZERSOLDAT</t>
  </si>
  <si>
    <t>AniDown</t>
  </si>
  <si>
    <t>ET_03_04_03_StopTANK</t>
  </si>
  <si>
    <t>stop</t>
  </si>
  <si>
    <t>ET_03_04_03_StopTANK_StopSE</t>
  </si>
  <si>
    <t>ET_03_04_03_TurnToSARA</t>
  </si>
  <si>
    <t>QS_2202_02</t>
  </si>
  <si>
    <t>C_NPC608</t>
  </si>
  <si>
    <t>Spiegel Blade</t>
  </si>
  <si>
    <t>NPC608</t>
  </si>
  <si>
    <t>C_NPC033</t>
  </si>
  <si>
    <t>Fiona</t>
  </si>
  <si>
    <t>C_NPC333</t>
  </si>
  <si>
    <t>Imperial Army Officer</t>
  </si>
  <si>
    <t>C_NPC330_C03</t>
  </si>
  <si>
    <t>Soldier</t>
  </si>
  <si>
    <t>AniEv4055</t>
  </si>
  <si>
    <t>AniEvk0050</t>
  </si>
  <si>
    <t>AniEvk0051</t>
  </si>
  <si>
    <t>AniEvk0052</t>
  </si>
  <si>
    <t>AniEVSB_0040</t>
  </si>
  <si>
    <t>AniAttachEQU608</t>
  </si>
  <si>
    <t>R_arm_point</t>
  </si>
  <si>
    <t>Twin Dragons Bridge - East Side</t>
  </si>
  <si>
    <t>#E_2#M_0</t>
  </si>
  <si>
    <t>#2KIt's so strange seeing Major Neithardt
in a Soldat...</t>
  </si>
  <si>
    <t>FC_look_dir_Yes</t>
  </si>
  <si>
    <t>#2K*gulp* I sure hope nothing goes wrong...</t>
  </si>
  <si>
    <t>#2KRight. I would hate to see either of
them get injured over this.</t>
  </si>
  <si>
    <t>#E_0#M_A</t>
  </si>
  <si>
    <t>#2KI look forward to seeing what the two
of them are capable of.</t>
  </si>
  <si>
    <t>#E[1]#M_0</t>
  </si>
  <si>
    <t>#3P#0T#2C#K#2CI can understand why the Lieutenant
General and his men are here...</t>
  </si>
  <si>
    <t>#E_8#M_A#2C#2C...but when did the rest of you get
here to watch?</t>
  </si>
  <si>
    <t>#E[5]#M_0</t>
  </si>
  <si>
    <t xml:space="preserve">#2K#FHeehee. I called 'em, of course! </t>
  </si>
  <si>
    <t>#E_4#M_4I thought it'd be better if you had
everyone cheering you on!</t>
  </si>
  <si>
    <t>#E_0#M_4</t>
  </si>
  <si>
    <t>#2K#FHaha. We wish you all the best.</t>
  </si>
  <si>
    <t>#E[1]#M_4</t>
  </si>
  <si>
    <t>#2K#FShow us what you can do.</t>
  </si>
  <si>
    <t>#E[9]#M[8]</t>
  </si>
  <si>
    <t>#3P#0T#2C#K#2C*sigh* No pressure, guys...</t>
  </si>
  <si>
    <t>0[autoE0]</t>
  </si>
  <si>
    <t>0[autoM0]</t>
  </si>
  <si>
    <t>M_E9100</t>
  </si>
  <si>
    <t>up_point</t>
  </si>
  <si>
    <t>equip</t>
  </si>
  <si>
    <t>center_point</t>
  </si>
  <si>
    <t>L_cat_point</t>
  </si>
  <si>
    <t>Neithardt's Voice</t>
  </si>
  <si>
    <t>#2P#4C#4CDon't let your concentration waver,
Schwarzer!</t>
  </si>
  <si>
    <t>#4C#4CThis may be a test, but I have no
intention of holding back against you!</t>
  </si>
  <si>
    <t>#3P#2C#2CY-Yes, sir!</t>
  </si>
  <si>
    <t>2[autoM2]</t>
  </si>
  <si>
    <t>#E[3]#M_0</t>
  </si>
  <si>
    <t>#0THe might be new at piloting, but he's
no slouch. If anything, he's stronger
than anyone you've fought before.</t>
  </si>
  <si>
    <t>#E_2Don't let your guard down for even
a second!</t>
  </si>
  <si>
    <t>#0TI know!</t>
  </si>
  <si>
    <t>#E_6Let's do this, Valimar!</t>
  </si>
  <si>
    <t>#3P#0TAcknowledged!</t>
  </si>
  <si>
    <t>QS_2202_02_ValimarKamae</t>
  </si>
  <si>
    <t>SetKisinBattlePartnerReserveAll</t>
  </si>
  <si>
    <t>SetKisinBattlePartner</t>
  </si>
  <si>
    <t>QS_2202_02_ValimarKamae</t>
  </si>
  <si>
    <t>QS_2202_02_2</t>
  </si>
  <si>
    <t>C_NPC331</t>
  </si>
  <si>
    <t>C_NPC007_C00</t>
  </si>
  <si>
    <t>Major Neithardt</t>
  </si>
  <si>
    <t>AniEvGyu</t>
  </si>
  <si>
    <t>AniEvk0001</t>
  </si>
  <si>
    <t>AniEvk0002</t>
  </si>
  <si>
    <t>AniEVSB_0050</t>
  </si>
  <si>
    <t>AniEvRyoteAtama</t>
  </si>
  <si>
    <t>AniEvRyoteSiri</t>
  </si>
  <si>
    <t>AniDownloop</t>
  </si>
  <si>
    <t>#2KHeehee. He did it!</t>
  </si>
  <si>
    <t>#2KThat was impressive, Rean.</t>
  </si>
  <si>
    <t>#3P#2C#2C*pant*...*pant*... It's finally over...</t>
  </si>
  <si>
    <t>#2P#4C#4CHaha. You fought admirably, Schwarzer.</t>
  </si>
  <si>
    <t>#K#0TI'm amazed he can get up after that.</t>
  </si>
  <si>
    <t>#E[G]#M_4</t>
  </si>
  <si>
    <t>#K#0TIt's like they never even fought.</t>
  </si>
  <si>
    <t>C</t>
  </si>
  <si>
    <t>#0TI wonder how he managed to sustain
virtually no damage... That's pretty
impressive.</t>
  </si>
  <si>
    <t>#E[1]#M_9</t>
  </si>
  <si>
    <t>#0TWith the way he fought, it's almost as
if maintaining defense over offense was
the entire point.</t>
  </si>
  <si>
    <t>He acts like a seasoned veteran even in
something he's barely operated before.</t>
  </si>
  <si>
    <t>#2KOh, no... Rean lost.</t>
  </si>
  <si>
    <t>#2KApparently so.</t>
  </si>
  <si>
    <t>#2P#4C#4CSchwarzer, can you hear me?</t>
  </si>
  <si>
    <t>#4C#4CSpeak if you're unharmed!</t>
  </si>
  <si>
    <t>B</t>
  </si>
  <si>
    <t>8</t>
  </si>
  <si>
    <t>#0TA-Are you okay...?</t>
  </si>
  <si>
    <t>#0TY-Yeah, I'm fine...</t>
  </si>
  <si>
    <t>#E_8#M_9I'm uninjured, Major...</t>
  </si>
  <si>
    <t>AniDetachEQU600</t>
  </si>
  <si>
    <t>EVK0001</t>
  </si>
  <si>
    <t>#2KGood work, Schwarzer.</t>
  </si>
  <si>
    <t>#E[1]Thanks to your cooperation, that proved
to be a very worthwhile test.</t>
  </si>
  <si>
    <t>#E_2#M_9</t>
  </si>
  <si>
    <t>#3KI should be thanking you, sir. You were
pulling strategies that never would've
crossed my mind.</t>
  </si>
  <si>
    <t>#E[C]#M_0</t>
  </si>
  <si>
    <t>#3KCome to think of it, what happened to the
lieutenant general and Fiona? They were
here just before...</t>
  </si>
  <si>
    <t>#2KAh, right. The lieutenant general returned
to his duties and asked me to pass on his
regards to you.</t>
  </si>
  <si>
    <t>#2KHe's a busy man, but this test will play
a vital role in improving our anti-Soldat
combat techniques going forward.</t>
  </si>
  <si>
    <t>As such, he wanted to see it take place
for himself. That was why he came.</t>
  </si>
  <si>
    <t>#3KI see... In that case, I'm honored to have
been given such an important task.</t>
  </si>
  <si>
    <t>#E_E#M[0](I can't get over just how strong Major
Neithardt was, though...and that's with
barely any practice.)</t>
  </si>
  <si>
    <t>#E[9](If I can barely win here, how am I supposed
to win against Crow?)</t>
  </si>
  <si>
    <t>(I'm sure I could've fought better if I had a
weapon for Valimar, but would even that
have been enough...?)</t>
  </si>
  <si>
    <t>#2KThere's no need to be so impatient,
Schwarzer.</t>
  </si>
  <si>
    <t>#3KSir...?</t>
  </si>
  <si>
    <t>It was something I sensed while fighting
you in that battle.</t>
  </si>
  <si>
    <t>You appear to be in a great rush to achieve
something...</t>
  </si>
  <si>
    <t>#E_2#M_0...but is that 'something' an accomplishment
you can achieve alone?</t>
  </si>
  <si>
    <t>#E_E#M_0</t>
  </si>
  <si>
    <t>#3K#FWell...</t>
  </si>
  <si>
    <t>If it is a problem that concerns only you,
you may have to change something about
yourself to overcome it.</t>
  </si>
  <si>
    <t>#E_2If not, however, I would suggest you simply
keep following the path that you believe in
for the present.</t>
  </si>
  <si>
    <t>#3K#FHuh. My path, huh...?</t>
  </si>
  <si>
    <t>My apologies. I didn't intend to meddle in
your affairs and lecture you, but I think it
may have come across that way.</t>
  </si>
  <si>
    <t>#3K#FYou have nothing to apologize for, sir.</t>
  </si>
  <si>
    <t>#E_2#M_9After all, lecturing students is what
instructors do.</t>
  </si>
  <si>
    <t>I feel a little less lost as a result, too.</t>
  </si>
  <si>
    <t>#E_4#M_4</t>
  </si>
  <si>
    <t>Well, then, I'm glad to hear it.</t>
  </si>
  <si>
    <t>#2KWith that settled, I should be returning to
my duties.</t>
  </si>
  <si>
    <t>Thank you again for your assistance today,
Schwarzer.</t>
  </si>
  <si>
    <t>#3KThink nothing of it, sir.</t>
  </si>
  <si>
    <t>#E[3]#M[9](Just you wait, Crow...)</t>
  </si>
  <si>
    <t>(I might not stand a chance against you
now, but the time will come when I can
win!)</t>
  </si>
  <si>
    <t>#E[5]#M_4</t>
  </si>
  <si>
    <t>#8KHeehee. Looks like everything worked out.</t>
  </si>
  <si>
    <t>#8KI'm glad. They both seemed to have gained
a little something from the experience.</t>
  </si>
  <si>
    <t>#8KTheir happiness is infectious! ♪</t>
  </si>
  <si>
    <t>#3CQuest [I'll Make a Mech Out of You] completed!#0C</t>
  </si>
  <si>
    <t xml:space="preserve">Received </t>
  </si>
  <si>
    <t xml:space="preserve"> as a reward!</t>
  </si>
  <si>
    <t>FC_AddAP_2</t>
  </si>
  <si>
    <t>#K#0TThat was a real exciting fight! I had fun
just watching it.</t>
  </si>
  <si>
    <t>#E[1]#M_0I can't believe how easily Major Neithardt
handled that Soldat, either. You wouldn't
believe he'd only gotten it recently.</t>
  </si>
  <si>
    <t>#E_E#M_0They don't call him Neithardt the Mighty
for nothing.</t>
  </si>
  <si>
    <t>#K#0TNeithardt the Mighty?</t>
  </si>
  <si>
    <t>#E_8#M_0</t>
  </si>
  <si>
    <t>#K#0TAhaha. That name suits him perfectly.</t>
  </si>
  <si>
    <t>#E[1]#M_9That's a pretty fitting name for him.</t>
  </si>
  <si>
    <t>#K#0THe's certainly courageous enough for
the title.</t>
  </si>
  <si>
    <t>#K#0THis strength's something else, after all.</t>
  </si>
  <si>
    <t>#K#0THaha. You have to be pretty mighty to be
the young ace of the 4th Armored Division.</t>
  </si>
  <si>
    <t>#E_J#M_0</t>
  </si>
  <si>
    <t>#K#0TIt was only since the war began that
I discovered his name is well known in
the provincial armies, too.</t>
  </si>
  <si>
    <t>#K#0TI've heard him called that before, too.</t>
  </si>
  <si>
    <t>#K#0TWe have some amazing instructors,
don't we?</t>
  </si>
  <si>
    <t>#K#0TI would love the opportunity to see him
fight without a Soldat at some point.</t>
  </si>
  <si>
    <t>#E_I#M_0</t>
  </si>
  <si>
    <t>#K#0TIt's a shame one Soldat isn't likely to be
very effective alone, though, even with
Neithardt piloting it.</t>
  </si>
  <si>
    <t>#K#0TWell, anyway, that wraps up his request.</t>
  </si>
  <si>
    <t>#E_0#M_9We've still got another one to take care of,
so we'd better get moving.</t>
  </si>
  <si>
    <t>FC_End_Party</t>
  </si>
  <si>
    <t>Reinit</t>
  </si>
  <si>
    <t>EV_03_49_00</t>
  </si>
  <si>
    <t>#K#0TI think we're done around here,
wouldn't you say?</t>
  </si>
  <si>
    <t>#E_0#M_9Let's get back to the Courageous
and report to Prince Olive--</t>
  </si>
  <si>
    <t>#K#0THuh. Someone's calling me...</t>
  </si>
  <si>
    <t>#K#0THello? This is Rean.</t>
  </si>
  <si>
    <t>Towa's Voice</t>
  </si>
  <si>
    <t>#0T#4C#4CHi, Rean. How are the requests coming
along?</t>
  </si>
  <si>
    <t>#K#0TOh. Hey, Towa.</t>
  </si>
  <si>
    <t>#E[1]#M_9Actually, we just finished the last
of the urgent ones.</t>
  </si>
  <si>
    <t>#0T#4C#4CReally? That's great! Does that mean
you've got time to head back to the
Courageous, then?</t>
  </si>
  <si>
    <t>#K#0T...? Yeah, sure.</t>
  </si>
  <si>
    <t>#E_2#M_0Don't tell me there's more bad
news.</t>
  </si>
  <si>
    <t>#0T#4C#4COh, no. Not at all!</t>
  </si>
  <si>
    <t>#4C#4CJust come back when you get the
chance, okay?</t>
  </si>
  <si>
    <t>#4C#4CTrust me! You're in for a surprise.</t>
  </si>
  <si>
    <t>#E[C]#M[8]</t>
  </si>
  <si>
    <t>#K#0T...?</t>
  </si>
  <si>
    <t>#0T#K...'Sup, Rean? Anything special going on?</t>
  </si>
  <si>
    <t>#0T#4KNo, nothing much. Towa wants us to get back
on the Courageous when we can, so it's pretty
much what we were going to do anyway.</t>
  </si>
  <si>
    <t>#E_0#M_0Not for anything bad, though. She actually
sounded really excited for whatever it was.</t>
  </si>
  <si>
    <t>#E_4#M_0</t>
  </si>
  <si>
    <t>#0T#KOh, neat. I wonder what it is.</t>
  </si>
  <si>
    <t>#E[5]#M_0We should head back there as soon as we
can!</t>
  </si>
  <si>
    <t>ST_TUNNEL_N</t>
  </si>
  <si>
    <t>#K#0TGoing this way will keep us on the 
Transcontinental Railroad's tracks.
We don't want to go this way.</t>
  </si>
  <si>
    <t>ST_TUNNEL_S</t>
  </si>
  <si>
    <t>#K#0TProbably better for us not to go
in this tunnel.</t>
  </si>
  <si>
    <t>ST_ROAD</t>
  </si>
  <si>
    <t>#K#0TIf we're going to Garrelia Fortress,
we're better off using the Courageous
than trekking it on foot.</t>
  </si>
  <si>
    <t>ST_TO_ROAD</t>
  </si>
  <si>
    <t xml:space="preserve">#K#0TI don't think it's a good idea to go
right in front of Twin Dragons Bridge. </t>
  </si>
  <si>
    <t>_LP_kbox00_Get</t>
  </si>
  <si>
    <t>_LP_tbox00</t>
  </si>
  <si>
    <t>_EV_03_04_03</t>
  </si>
  <si>
    <t>_ET_03_04_03_TurnPANZERSOLDAT</t>
  </si>
  <si>
    <t>_ET_03_04_03_DownPANZERSOLDAT</t>
  </si>
  <si>
    <t>_ET_03_04_03_StopTANK</t>
  </si>
  <si>
    <t>_ET_03_04_03_StopTANK_StopSE</t>
  </si>
  <si>
    <t>_QS_2202_02</t>
  </si>
  <si>
    <t>_QS_2202_02_2</t>
  </si>
  <si>
    <t>_EV_03_49_00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</si>
</sst>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8AFF73"/>
      </patternFill>
    </fill>
    <fill>
      <patternFill patternType="solid">
        <fgColor rgb="FFFFE5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B0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73FFD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FD73"/>
      </patternFill>
    </fill>
    <fill>
      <patternFill patternType="solid">
        <fgColor rgb="FF7F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1FF73"/>
      </patternFill>
    </fill>
    <fill>
      <patternFill patternType="solid">
        <fgColor rgb="FFC7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FFF73"/>
      </patternFill>
    </fill>
    <fill>
      <patternFill patternType="solid">
        <fgColor rgb="FFFFB773"/>
      </patternFill>
    </fill>
    <fill>
      <patternFill patternType="solid">
        <fgColor rgb="FFBBFF73"/>
      </patternFill>
    </fill>
    <fill>
      <patternFill patternType="solid">
        <fgColor rgb="FFFFA473"/>
      </patternFill>
    </fill>
    <fill>
      <patternFill patternType="solid">
        <fgColor rgb="FF7CFF73"/>
      </patternFill>
    </fill>
    <fill>
      <patternFill patternType="solid">
        <fgColor rgb="FFFFDA73"/>
      </patternFill>
    </fill>
    <fill>
      <patternFill patternType="solid">
        <fgColor rgb="FF73FF86"/>
      </patternFill>
    </fill>
    <fill>
      <patternFill patternType="solid">
        <fgColor rgb="FFFFC273"/>
      </patternFill>
    </fill>
    <fill>
      <patternFill patternType="solid">
        <fgColor rgb="FF73FF8D"/>
      </patternFill>
    </fill>
    <fill>
      <patternFill patternType="solid">
        <fgColor rgb="FFFFEC73"/>
      </patternFill>
    </fill>
    <fill>
      <patternFill patternType="solid">
        <fgColor rgb="FFD5FF73"/>
      </patternFill>
    </fill>
    <fill>
      <patternFill patternType="solid">
        <fgColor rgb="FFFF9B73"/>
      </patternFill>
    </fill>
    <fill>
      <patternFill patternType="solid">
        <fgColor rgb="FFFFEF73"/>
      </patternFill>
    </fill>
    <fill>
      <patternFill patternType="solid">
        <fgColor rgb="FFC2F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8FFF73"/>
      </patternFill>
    </fill>
    <fill>
      <patternFill patternType="solid">
        <fgColor rgb="FF73FFFA"/>
      </patternFill>
    </fill>
    <fill>
      <patternFill patternType="solid">
        <fgColor rgb="FFA6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Y533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876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14</v>
      </c>
      <c r="DH8" s="4" t="s">
        <v>14</v>
      </c>
      <c r="DI8" s="4" t="s">
        <v>14</v>
      </c>
      <c r="DJ8" s="4" t="s">
        <v>14</v>
      </c>
      <c r="DK8" s="4" t="s">
        <v>14</v>
      </c>
      <c r="DL8" s="4" t="s">
        <v>14</v>
      </c>
      <c r="DM8" s="4" t="s">
        <v>14</v>
      </c>
      <c r="DN8" s="4" t="s">
        <v>14</v>
      </c>
      <c r="DO8" s="4" t="s">
        <v>14</v>
      </c>
      <c r="DP8" s="4" t="s">
        <v>14</v>
      </c>
      <c r="DQ8" s="4" t="s">
        <v>14</v>
      </c>
      <c r="DR8" s="4" t="s">
        <v>14</v>
      </c>
      <c r="DS8" s="4" t="s">
        <v>14</v>
      </c>
      <c r="DT8" s="4" t="s">
        <v>14</v>
      </c>
      <c r="DU8" s="4" t="s">
        <v>14</v>
      </c>
      <c r="DV8" s="4" t="s">
        <v>14</v>
      </c>
      <c r="DW8" s="4" t="s">
        <v>14</v>
      </c>
      <c r="DX8" s="4" t="s">
        <v>14</v>
      </c>
      <c r="DY8" s="4" t="s">
        <v>14</v>
      </c>
      <c r="DZ8" s="4" t="s">
        <v>14</v>
      </c>
      <c r="EA8" s="4" t="s">
        <v>14</v>
      </c>
      <c r="EB8" s="4" t="s">
        <v>14</v>
      </c>
      <c r="EC8" s="4" t="s">
        <v>14</v>
      </c>
      <c r="ED8" s="4" t="s">
        <v>14</v>
      </c>
      <c r="EE8" s="4" t="s">
        <v>14</v>
      </c>
      <c r="EF8" s="4" t="s">
        <v>14</v>
      </c>
      <c r="EG8" s="4" t="s">
        <v>14</v>
      </c>
      <c r="EH8" s="4" t="s">
        <v>14</v>
      </c>
    </row>
    <row r="9">
      <c r="A9" t="n">
        <v>880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50</v>
      </c>
      <c r="AF9" s="7" t="n">
        <v>25</v>
      </c>
      <c r="AG9" s="7" t="n">
        <v>10</v>
      </c>
      <c r="AH9" s="7" t="n">
        <v>5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15</v>
      </c>
      <c r="AY9" s="7" t="n">
        <f t="normal" ca="1">16-LENB(INDIRECT(ADDRESS(9,50)))</f>
        <v>0</v>
      </c>
      <c r="AZ9" s="7" t="s">
        <v>15</v>
      </c>
      <c r="BA9" s="7" t="n">
        <f t="normal" ca="1">16-LENB(INDIRECT(ADDRESS(9,52)))</f>
        <v>0</v>
      </c>
      <c r="BB9" s="7" t="s">
        <v>15</v>
      </c>
      <c r="BC9" s="7" t="n">
        <f t="normal" ca="1">16-LENB(INDIRECT(ADDRESS(9,54)))</f>
        <v>0</v>
      </c>
      <c r="BD9" s="7" t="s">
        <v>15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50</v>
      </c>
      <c r="BM9" s="7" t="n">
        <v>25</v>
      </c>
      <c r="BN9" s="7" t="n">
        <v>10</v>
      </c>
      <c r="BO9" s="7" t="n">
        <v>5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11</v>
      </c>
      <c r="CJ9" s="7" t="n">
        <f t="normal" ca="1">16-LENB(INDIRECT(ADDRESS(9,87)))</f>
        <v>0</v>
      </c>
      <c r="CK9" s="7" t="s">
        <v>11</v>
      </c>
      <c r="CL9" s="7" t="n">
        <f t="normal" ca="1">16-LENB(INDIRECT(ADDRESS(9,89)))</f>
        <v>0</v>
      </c>
      <c r="CM9" s="7" t="s">
        <v>11</v>
      </c>
      <c r="CN9" s="7" t="n">
        <f t="normal" ca="1">16-LENB(INDIRECT(ADDRESS(9,91)))</f>
        <v>0</v>
      </c>
      <c r="CO9" s="7" t="s">
        <v>11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50</v>
      </c>
      <c r="CT9" s="7" t="n">
        <v>25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255</v>
      </c>
      <c r="DH9" s="7" t="n">
        <v>255</v>
      </c>
      <c r="DI9" s="7" t="n">
        <v>255</v>
      </c>
      <c r="DJ9" s="7" t="n">
        <v>255</v>
      </c>
      <c r="DK9" s="7" t="n">
        <v>0</v>
      </c>
      <c r="DL9" s="7" t="n">
        <v>0</v>
      </c>
      <c r="DM9" s="7" t="n">
        <v>0</v>
      </c>
      <c r="DN9" s="7" t="n">
        <v>0</v>
      </c>
      <c r="DO9" s="7" t="n">
        <v>0</v>
      </c>
      <c r="DP9" s="7" t="n">
        <v>0</v>
      </c>
      <c r="DQ9" s="7" t="n">
        <v>0</v>
      </c>
      <c r="DR9" s="7" t="n">
        <v>0</v>
      </c>
      <c r="DS9" s="7" t="n">
        <v>0</v>
      </c>
      <c r="DT9" s="7" t="n">
        <v>0</v>
      </c>
      <c r="DU9" s="7" t="n">
        <v>0</v>
      </c>
      <c r="DV9" s="7" t="n">
        <v>0</v>
      </c>
      <c r="DW9" s="7" t="n">
        <v>0</v>
      </c>
      <c r="DX9" s="7" t="n">
        <v>0</v>
      </c>
      <c r="DY9" s="7" t="n">
        <v>0</v>
      </c>
      <c r="DZ9" s="7" t="n">
        <v>0</v>
      </c>
      <c r="EA9" s="7" t="n">
        <v>0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</row>
    <row r="10">
      <c r="A10" t="s">
        <v>4</v>
      </c>
      <c r="B10" s="4" t="s">
        <v>5</v>
      </c>
    </row>
    <row r="11">
      <c r="A11" t="n">
        <v>1384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1388</v>
      </c>
      <c r="B14" s="6" t="n">
        <v>256</v>
      </c>
      <c r="C14" s="7" t="s">
        <v>17</v>
      </c>
      <c r="D14" s="7" t="n">
        <f t="normal" ca="1">16-LENB(INDIRECT(ADDRESS(14,3)))</f>
        <v>0</v>
      </c>
      <c r="E14" s="7" t="n">
        <v>4260930</v>
      </c>
      <c r="F14" s="7" t="n">
        <v>426</v>
      </c>
      <c r="G14" s="7" t="n">
        <v>426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s">
        <v>18</v>
      </c>
      <c r="N14" s="7" t="n">
        <f t="normal" ca="1">16-LENB(INDIRECT(ADDRESS(14,13)))</f>
        <v>0</v>
      </c>
      <c r="O14" s="7" t="s">
        <v>12</v>
      </c>
      <c r="P14" s="7" t="n">
        <f t="normal" ca="1">16-LENB(INDIRECT(ADDRESS(14,15)))</f>
        <v>0</v>
      </c>
      <c r="Q14" s="7" t="s">
        <v>12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1596</v>
      </c>
      <c r="B16" s="5" t="n">
        <v>1</v>
      </c>
    </row>
    <row r="17" spans="1:138" s="3" customFormat="1" customHeight="0">
      <c r="A17" s="3" t="s">
        <v>2</v>
      </c>
      <c r="B17" s="3" t="s">
        <v>3</v>
      </c>
    </row>
    <row r="18" spans="1:138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138">
      <c r="A19" t="n">
        <v>1600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85</v>
      </c>
      <c r="F19" s="7" t="n">
        <v>443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19</v>
      </c>
      <c r="N19" s="7" t="n">
        <f t="normal" ca="1">16-LENB(INDIRECT(ADDRESS(19,13)))</f>
        <v>0</v>
      </c>
      <c r="O19" s="7" t="s">
        <v>19</v>
      </c>
      <c r="P19" s="7" t="n">
        <f t="normal" ca="1">16-LENB(INDIRECT(ADDRESS(19,15)))</f>
        <v>0</v>
      </c>
      <c r="Q19" s="7" t="s">
        <v>11</v>
      </c>
      <c r="R19" s="7" t="n">
        <f t="normal" ca="1">16-LENB(INDIRECT(ADDRESS(19,17)))</f>
        <v>0</v>
      </c>
      <c r="S19" s="7" t="s">
        <v>11</v>
      </c>
      <c r="T19" s="7" t="n">
        <f t="normal" ca="1">16-LENB(INDIRECT(ADDRESS(19,19)))</f>
        <v>0</v>
      </c>
      <c r="U19" s="7" t="s">
        <v>11</v>
      </c>
      <c r="V19" s="7" t="n">
        <f t="normal" ca="1">16-LENB(INDIRECT(ADDRESS(19,21)))</f>
        <v>0</v>
      </c>
      <c r="W19" s="7" t="s">
        <v>11</v>
      </c>
      <c r="X19" s="7" t="n">
        <f t="normal" ca="1">16-LENB(INDIRECT(ADDRESS(19,23)))</f>
        <v>0</v>
      </c>
      <c r="Y19" s="7" t="s">
        <v>11</v>
      </c>
      <c r="Z19" s="7" t="n">
        <f t="normal" ca="1">16-LENB(INDIRECT(ADDRESS(19,25)))</f>
        <v>0</v>
      </c>
      <c r="AA19" s="7" t="s">
        <v>11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100</v>
      </c>
      <c r="AH19" s="7" t="n">
        <v>100</v>
      </c>
      <c r="AI19" s="7" t="n">
        <v>100</v>
      </c>
      <c r="AJ19" s="7" t="n">
        <v>100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138">
      <c r="A20" t="s">
        <v>4</v>
      </c>
      <c r="B20" s="4" t="s">
        <v>5</v>
      </c>
    </row>
    <row r="21" spans="1:138">
      <c r="A21" t="n">
        <v>1808</v>
      </c>
      <c r="B21" s="5" t="n">
        <v>1</v>
      </c>
    </row>
    <row r="22" spans="1:138" s="3" customFormat="1" customHeight="0">
      <c r="A22" s="3" t="s">
        <v>2</v>
      </c>
      <c r="B22" s="3" t="s">
        <v>20</v>
      </c>
    </row>
    <row r="23" spans="1:138">
      <c r="A23" t="s">
        <v>4</v>
      </c>
      <c r="B23" s="4" t="s">
        <v>5</v>
      </c>
      <c r="C23" s="4" t="s">
        <v>13</v>
      </c>
      <c r="D23" s="4" t="s">
        <v>13</v>
      </c>
      <c r="E23" s="4" t="s">
        <v>13</v>
      </c>
      <c r="F23" s="4" t="s">
        <v>13</v>
      </c>
    </row>
    <row r="24" spans="1:138">
      <c r="A24" t="n">
        <v>1812</v>
      </c>
      <c r="B24" s="8" t="n">
        <v>14</v>
      </c>
      <c r="C24" s="7" t="n">
        <v>0</v>
      </c>
      <c r="D24" s="7" t="n">
        <v>0</v>
      </c>
      <c r="E24" s="7" t="n">
        <v>64</v>
      </c>
      <c r="F24" s="7" t="n">
        <v>0</v>
      </c>
    </row>
    <row r="25" spans="1:138">
      <c r="A25" t="s">
        <v>4</v>
      </c>
      <c r="B25" s="4" t="s">
        <v>5</v>
      </c>
      <c r="C25" s="4" t="s">
        <v>13</v>
      </c>
      <c r="D25" s="4" t="s">
        <v>6</v>
      </c>
    </row>
    <row r="26" spans="1:138">
      <c r="A26" t="n">
        <v>1817</v>
      </c>
      <c r="B26" s="9" t="n">
        <v>2</v>
      </c>
      <c r="C26" s="7" t="n">
        <v>10</v>
      </c>
      <c r="D26" s="7" t="s">
        <v>21</v>
      </c>
    </row>
    <row r="27" spans="1:138">
      <c r="A27" t="s">
        <v>4</v>
      </c>
      <c r="B27" s="4" t="s">
        <v>5</v>
      </c>
      <c r="C27" s="4" t="s">
        <v>13</v>
      </c>
      <c r="D27" s="4" t="s">
        <v>13</v>
      </c>
    </row>
    <row r="28" spans="1:138">
      <c r="A28" t="n">
        <v>1838</v>
      </c>
      <c r="B28" s="10" t="n">
        <v>162</v>
      </c>
      <c r="C28" s="7" t="n">
        <v>0</v>
      </c>
      <c r="D28" s="7" t="n">
        <v>0</v>
      </c>
    </row>
    <row r="29" spans="1:138">
      <c r="A29" t="s">
        <v>4</v>
      </c>
      <c r="B29" s="4" t="s">
        <v>5</v>
      </c>
    </row>
    <row r="30" spans="1:138">
      <c r="A30" t="n">
        <v>1841</v>
      </c>
      <c r="B30" s="5" t="n">
        <v>1</v>
      </c>
    </row>
    <row r="31" spans="1:138" s="3" customFormat="1" customHeight="0">
      <c r="A31" s="3" t="s">
        <v>2</v>
      </c>
      <c r="B31" s="3" t="s">
        <v>22</v>
      </c>
    </row>
    <row r="32" spans="1:138">
      <c r="A32" t="s">
        <v>4</v>
      </c>
      <c r="B32" s="4" t="s">
        <v>5</v>
      </c>
      <c r="C32" s="4" t="s">
        <v>13</v>
      </c>
      <c r="D32" s="4" t="s">
        <v>10</v>
      </c>
      <c r="E32" s="4" t="s">
        <v>10</v>
      </c>
      <c r="F32" s="4" t="s">
        <v>10</v>
      </c>
      <c r="G32" s="4" t="s">
        <v>10</v>
      </c>
      <c r="H32" s="4" t="s">
        <v>10</v>
      </c>
      <c r="I32" s="4" t="s">
        <v>6</v>
      </c>
      <c r="J32" s="4" t="s">
        <v>24</v>
      </c>
      <c r="K32" s="4" t="s">
        <v>24</v>
      </c>
      <c r="L32" s="4" t="s">
        <v>24</v>
      </c>
      <c r="M32" s="4" t="s">
        <v>9</v>
      </c>
      <c r="N32" s="4" t="s">
        <v>9</v>
      </c>
      <c r="O32" s="4" t="s">
        <v>24</v>
      </c>
      <c r="P32" s="4" t="s">
        <v>24</v>
      </c>
      <c r="Q32" s="4" t="s">
        <v>24</v>
      </c>
      <c r="R32" s="4" t="s">
        <v>24</v>
      </c>
      <c r="S32" s="4" t="s">
        <v>13</v>
      </c>
    </row>
    <row r="33" spans="1:72">
      <c r="A33" t="n">
        <v>1844</v>
      </c>
      <c r="B33" s="11" t="n">
        <v>39</v>
      </c>
      <c r="C33" s="7" t="n">
        <v>12</v>
      </c>
      <c r="D33" s="7" t="n">
        <v>65533</v>
      </c>
      <c r="E33" s="7" t="n">
        <v>1005</v>
      </c>
      <c r="F33" s="7" t="n">
        <v>0</v>
      </c>
      <c r="G33" s="7" t="n">
        <v>65029</v>
      </c>
      <c r="H33" s="7" t="n">
        <v>0</v>
      </c>
      <c r="I33" s="7" t="s">
        <v>23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0</v>
      </c>
      <c r="O33" s="7" t="n">
        <v>0</v>
      </c>
      <c r="P33" s="7" t="n">
        <v>1</v>
      </c>
      <c r="Q33" s="7" t="n">
        <v>1</v>
      </c>
      <c r="R33" s="7" t="n">
        <v>1</v>
      </c>
      <c r="S33" s="7" t="n">
        <v>115</v>
      </c>
    </row>
    <row r="34" spans="1:72">
      <c r="A34" t="s">
        <v>4</v>
      </c>
      <c r="B34" s="4" t="s">
        <v>5</v>
      </c>
      <c r="C34" s="4" t="s">
        <v>13</v>
      </c>
      <c r="D34" s="4" t="s">
        <v>13</v>
      </c>
      <c r="E34" s="4" t="s">
        <v>6</v>
      </c>
      <c r="F34" s="4" t="s">
        <v>10</v>
      </c>
    </row>
    <row r="35" spans="1:72">
      <c r="A35" t="n">
        <v>1908</v>
      </c>
      <c r="B35" s="12" t="n">
        <v>74</v>
      </c>
      <c r="C35" s="7" t="n">
        <v>43</v>
      </c>
      <c r="D35" s="7" t="n">
        <v>0</v>
      </c>
      <c r="E35" s="7" t="s">
        <v>23</v>
      </c>
      <c r="F35" s="7" t="n">
        <v>6381</v>
      </c>
    </row>
    <row r="36" spans="1:72">
      <c r="A36" t="s">
        <v>4</v>
      </c>
      <c r="B36" s="4" t="s">
        <v>5</v>
      </c>
      <c r="C36" s="4" t="s">
        <v>13</v>
      </c>
      <c r="D36" s="4" t="s">
        <v>10</v>
      </c>
      <c r="E36" s="4" t="s">
        <v>13</v>
      </c>
      <c r="F36" s="4" t="s">
        <v>10</v>
      </c>
      <c r="G36" s="4" t="s">
        <v>13</v>
      </c>
      <c r="H36" s="4" t="s">
        <v>13</v>
      </c>
      <c r="I36" s="4" t="s">
        <v>13</v>
      </c>
      <c r="J36" s="4" t="s">
        <v>25</v>
      </c>
    </row>
    <row r="37" spans="1:72">
      <c r="A37" t="n">
        <v>1928</v>
      </c>
      <c r="B37" s="13" t="n">
        <v>5</v>
      </c>
      <c r="C37" s="7" t="n">
        <v>30</v>
      </c>
      <c r="D37" s="7" t="n">
        <v>8466</v>
      </c>
      <c r="E37" s="7" t="n">
        <v>30</v>
      </c>
      <c r="F37" s="7" t="n">
        <v>8490</v>
      </c>
      <c r="G37" s="7" t="n">
        <v>8</v>
      </c>
      <c r="H37" s="7" t="n">
        <v>9</v>
      </c>
      <c r="I37" s="7" t="n">
        <v>1</v>
      </c>
      <c r="J37" s="14" t="n">
        <f t="normal" ca="1">A45</f>
        <v>0</v>
      </c>
    </row>
    <row r="38" spans="1:72">
      <c r="A38" t="s">
        <v>4</v>
      </c>
      <c r="B38" s="4" t="s">
        <v>5</v>
      </c>
      <c r="C38" s="4" t="s">
        <v>13</v>
      </c>
      <c r="D38" s="15" t="s">
        <v>26</v>
      </c>
      <c r="E38" s="4" t="s">
        <v>5</v>
      </c>
      <c r="F38" s="4" t="s">
        <v>13</v>
      </c>
      <c r="G38" s="4" t="s">
        <v>6</v>
      </c>
      <c r="H38" s="15" t="s">
        <v>28</v>
      </c>
      <c r="I38" s="4" t="s">
        <v>13</v>
      </c>
      <c r="J38" s="4" t="s">
        <v>25</v>
      </c>
    </row>
    <row r="39" spans="1:72">
      <c r="A39" t="n">
        <v>1942</v>
      </c>
      <c r="B39" s="13" t="n">
        <v>5</v>
      </c>
      <c r="C39" s="7" t="n">
        <v>28</v>
      </c>
      <c r="D39" s="15" t="s">
        <v>3</v>
      </c>
      <c r="E39" s="16" t="n">
        <v>110</v>
      </c>
      <c r="F39" s="7" t="n">
        <v>0</v>
      </c>
      <c r="G39" s="7" t="s">
        <v>27</v>
      </c>
      <c r="H39" s="15" t="s">
        <v>3</v>
      </c>
      <c r="I39" s="7" t="n">
        <v>1</v>
      </c>
      <c r="J39" s="14" t="n">
        <f t="normal" ca="1">A45</f>
        <v>0</v>
      </c>
    </row>
    <row r="40" spans="1:72">
      <c r="A40" t="s">
        <v>4</v>
      </c>
      <c r="B40" s="4" t="s">
        <v>5</v>
      </c>
      <c r="C40" s="4" t="s">
        <v>13</v>
      </c>
      <c r="D40" s="4" t="s">
        <v>10</v>
      </c>
      <c r="E40" s="4" t="s">
        <v>24</v>
      </c>
      <c r="F40" s="4" t="s">
        <v>10</v>
      </c>
      <c r="G40" s="4" t="s">
        <v>24</v>
      </c>
      <c r="H40" s="4" t="s">
        <v>13</v>
      </c>
    </row>
    <row r="41" spans="1:72">
      <c r="A41" t="n">
        <v>1961</v>
      </c>
      <c r="B41" s="17" t="n">
        <v>49</v>
      </c>
      <c r="C41" s="7" t="n">
        <v>4</v>
      </c>
      <c r="D41" s="7" t="n">
        <v>522</v>
      </c>
      <c r="E41" s="7" t="n">
        <v>1</v>
      </c>
      <c r="F41" s="7" t="n">
        <v>0</v>
      </c>
      <c r="G41" s="7" t="n">
        <v>0</v>
      </c>
      <c r="H41" s="7" t="n">
        <v>0</v>
      </c>
    </row>
    <row r="42" spans="1:72">
      <c r="A42" t="s">
        <v>4</v>
      </c>
      <c r="B42" s="4" t="s">
        <v>5</v>
      </c>
      <c r="C42" s="4" t="s">
        <v>13</v>
      </c>
      <c r="D42" s="4" t="s">
        <v>10</v>
      </c>
    </row>
    <row r="43" spans="1:72">
      <c r="A43" t="n">
        <v>1976</v>
      </c>
      <c r="B43" s="17" t="n">
        <v>49</v>
      </c>
      <c r="C43" s="7" t="n">
        <v>6</v>
      </c>
      <c r="D43" s="7" t="n">
        <v>522</v>
      </c>
    </row>
    <row r="44" spans="1:72">
      <c r="A44" t="s">
        <v>4</v>
      </c>
      <c r="B44" s="4" t="s">
        <v>5</v>
      </c>
      <c r="C44" s="4" t="s">
        <v>13</v>
      </c>
      <c r="D44" s="4" t="s">
        <v>10</v>
      </c>
      <c r="E44" s="4" t="s">
        <v>13</v>
      </c>
      <c r="F44" s="4" t="s">
        <v>25</v>
      </c>
    </row>
    <row r="45" spans="1:72">
      <c r="A45" t="n">
        <v>1980</v>
      </c>
      <c r="B45" s="13" t="n">
        <v>5</v>
      </c>
      <c r="C45" s="7" t="n">
        <v>30</v>
      </c>
      <c r="D45" s="7" t="n">
        <v>6767</v>
      </c>
      <c r="E45" s="7" t="n">
        <v>1</v>
      </c>
      <c r="F45" s="14" t="n">
        <f t="normal" ca="1">A51</f>
        <v>0</v>
      </c>
    </row>
    <row r="46" spans="1:72">
      <c r="A46" t="s">
        <v>4</v>
      </c>
      <c r="B46" s="4" t="s">
        <v>5</v>
      </c>
      <c r="C46" s="4" t="s">
        <v>10</v>
      </c>
    </row>
    <row r="47" spans="1:72">
      <c r="A47" t="n">
        <v>1989</v>
      </c>
      <c r="B47" s="18" t="n">
        <v>13</v>
      </c>
      <c r="C47" s="7" t="n">
        <v>6767</v>
      </c>
    </row>
    <row r="48" spans="1:72">
      <c r="A48" t="s">
        <v>4</v>
      </c>
      <c r="B48" s="4" t="s">
        <v>5</v>
      </c>
      <c r="C48" s="4" t="s">
        <v>13</v>
      </c>
      <c r="D48" s="4" t="s">
        <v>10</v>
      </c>
      <c r="E48" s="4" t="s">
        <v>24</v>
      </c>
      <c r="F48" s="4" t="s">
        <v>10</v>
      </c>
      <c r="G48" s="4" t="s">
        <v>24</v>
      </c>
      <c r="H48" s="4" t="s">
        <v>13</v>
      </c>
    </row>
    <row r="49" spans="1:19">
      <c r="A49" t="n">
        <v>1992</v>
      </c>
      <c r="B49" s="17" t="n">
        <v>49</v>
      </c>
      <c r="C49" s="7" t="n">
        <v>4</v>
      </c>
      <c r="D49" s="7" t="n">
        <v>2</v>
      </c>
      <c r="E49" s="7" t="n">
        <v>1</v>
      </c>
      <c r="F49" s="7" t="n">
        <v>0</v>
      </c>
      <c r="G49" s="7" t="n">
        <v>0</v>
      </c>
      <c r="H49" s="7" t="n">
        <v>0</v>
      </c>
    </row>
    <row r="50" spans="1:19">
      <c r="A50" t="s">
        <v>4</v>
      </c>
      <c r="B50" s="4" t="s">
        <v>5</v>
      </c>
      <c r="C50" s="4" t="s">
        <v>13</v>
      </c>
      <c r="D50" s="4" t="s">
        <v>10</v>
      </c>
      <c r="E50" s="4" t="s">
        <v>13</v>
      </c>
      <c r="F50" s="4" t="s">
        <v>25</v>
      </c>
    </row>
    <row r="51" spans="1:19">
      <c r="A51" t="n">
        <v>2007</v>
      </c>
      <c r="B51" s="13" t="n">
        <v>5</v>
      </c>
      <c r="C51" s="7" t="n">
        <v>30</v>
      </c>
      <c r="D51" s="7" t="n">
        <v>6766</v>
      </c>
      <c r="E51" s="7" t="n">
        <v>1</v>
      </c>
      <c r="F51" s="14" t="n">
        <f t="normal" ca="1">A57</f>
        <v>0</v>
      </c>
    </row>
    <row r="52" spans="1:19">
      <c r="A52" t="s">
        <v>4</v>
      </c>
      <c r="B52" s="4" t="s">
        <v>5</v>
      </c>
      <c r="C52" s="4" t="s">
        <v>10</v>
      </c>
    </row>
    <row r="53" spans="1:19">
      <c r="A53" t="n">
        <v>2016</v>
      </c>
      <c r="B53" s="18" t="n">
        <v>13</v>
      </c>
      <c r="C53" s="7" t="n">
        <v>6766</v>
      </c>
    </row>
    <row r="54" spans="1:19">
      <c r="A54" t="s">
        <v>4</v>
      </c>
      <c r="B54" s="4" t="s">
        <v>5</v>
      </c>
      <c r="C54" s="4" t="s">
        <v>25</v>
      </c>
    </row>
    <row r="55" spans="1:19">
      <c r="A55" t="n">
        <v>2019</v>
      </c>
      <c r="B55" s="19" t="n">
        <v>3</v>
      </c>
      <c r="C55" s="14" t="n">
        <f t="normal" ca="1">A61</f>
        <v>0</v>
      </c>
    </row>
    <row r="56" spans="1:19">
      <c r="A56" t="s">
        <v>4</v>
      </c>
      <c r="B56" s="4" t="s">
        <v>5</v>
      </c>
      <c r="C56" s="4" t="s">
        <v>13</v>
      </c>
      <c r="D56" s="4" t="s">
        <v>10</v>
      </c>
      <c r="E56" s="4" t="s">
        <v>24</v>
      </c>
      <c r="F56" s="4" t="s">
        <v>10</v>
      </c>
      <c r="G56" s="4" t="s">
        <v>9</v>
      </c>
      <c r="H56" s="4" t="s">
        <v>9</v>
      </c>
      <c r="I56" s="4" t="s">
        <v>10</v>
      </c>
      <c r="J56" s="4" t="s">
        <v>10</v>
      </c>
      <c r="K56" s="4" t="s">
        <v>9</v>
      </c>
      <c r="L56" s="4" t="s">
        <v>9</v>
      </c>
      <c r="M56" s="4" t="s">
        <v>9</v>
      </c>
      <c r="N56" s="4" t="s">
        <v>9</v>
      </c>
      <c r="O56" s="4" t="s">
        <v>6</v>
      </c>
    </row>
    <row r="57" spans="1:19">
      <c r="A57" t="n">
        <v>2024</v>
      </c>
      <c r="B57" s="20" t="n">
        <v>50</v>
      </c>
      <c r="C57" s="7" t="n">
        <v>0</v>
      </c>
      <c r="D57" s="7" t="n">
        <v>8060</v>
      </c>
      <c r="E57" s="7" t="n">
        <v>0.300000011920929</v>
      </c>
      <c r="F57" s="7" t="n">
        <v>1000</v>
      </c>
      <c r="G57" s="7" t="n">
        <v>0</v>
      </c>
      <c r="H57" s="7" t="n">
        <v>0</v>
      </c>
      <c r="I57" s="7" t="n">
        <v>0</v>
      </c>
      <c r="J57" s="7" t="n">
        <v>65533</v>
      </c>
      <c r="K57" s="7" t="n">
        <v>0</v>
      </c>
      <c r="L57" s="7" t="n">
        <v>0</v>
      </c>
      <c r="M57" s="7" t="n">
        <v>0</v>
      </c>
      <c r="N57" s="7" t="n">
        <v>0</v>
      </c>
      <c r="O57" s="7" t="s">
        <v>12</v>
      </c>
    </row>
    <row r="58" spans="1:19">
      <c r="A58" t="s">
        <v>4</v>
      </c>
      <c r="B58" s="4" t="s">
        <v>5</v>
      </c>
      <c r="C58" s="4" t="s">
        <v>13</v>
      </c>
      <c r="D58" s="4" t="s">
        <v>10</v>
      </c>
      <c r="E58" s="4" t="s">
        <v>24</v>
      </c>
      <c r="F58" s="4" t="s">
        <v>10</v>
      </c>
      <c r="G58" s="4" t="s">
        <v>9</v>
      </c>
      <c r="H58" s="4" t="s">
        <v>9</v>
      </c>
      <c r="I58" s="4" t="s">
        <v>10</v>
      </c>
      <c r="J58" s="4" t="s">
        <v>10</v>
      </c>
      <c r="K58" s="4" t="s">
        <v>9</v>
      </c>
      <c r="L58" s="4" t="s">
        <v>9</v>
      </c>
      <c r="M58" s="4" t="s">
        <v>9</v>
      </c>
      <c r="N58" s="4" t="s">
        <v>9</v>
      </c>
      <c r="O58" s="4" t="s">
        <v>6</v>
      </c>
    </row>
    <row r="59" spans="1:19">
      <c r="A59" t="n">
        <v>2063</v>
      </c>
      <c r="B59" s="20" t="n">
        <v>50</v>
      </c>
      <c r="C59" s="7" t="n">
        <v>0</v>
      </c>
      <c r="D59" s="7" t="n">
        <v>8020</v>
      </c>
      <c r="E59" s="7" t="n">
        <v>0.200000002980232</v>
      </c>
      <c r="F59" s="7" t="n">
        <v>1000</v>
      </c>
      <c r="G59" s="7" t="n">
        <v>0</v>
      </c>
      <c r="H59" s="7" t="n">
        <v>-1061158912</v>
      </c>
      <c r="I59" s="7" t="n">
        <v>1</v>
      </c>
      <c r="J59" s="7" t="n">
        <v>65533</v>
      </c>
      <c r="K59" s="7" t="n">
        <v>0</v>
      </c>
      <c r="L59" s="7" t="n">
        <v>0</v>
      </c>
      <c r="M59" s="7" t="n">
        <v>0</v>
      </c>
      <c r="N59" s="7" t="n">
        <v>0</v>
      </c>
      <c r="O59" s="7" t="s">
        <v>29</v>
      </c>
    </row>
    <row r="60" spans="1:19">
      <c r="A60" t="s">
        <v>4</v>
      </c>
      <c r="B60" s="4" t="s">
        <v>5</v>
      </c>
      <c r="C60" s="4" t="s">
        <v>13</v>
      </c>
      <c r="D60" s="4" t="s">
        <v>6</v>
      </c>
      <c r="E60" s="4" t="s">
        <v>6</v>
      </c>
      <c r="F60" s="4" t="s">
        <v>10</v>
      </c>
      <c r="G60" s="4" t="s">
        <v>10</v>
      </c>
    </row>
    <row r="61" spans="1:19">
      <c r="A61" t="n">
        <v>2107</v>
      </c>
      <c r="B61" s="12" t="n">
        <v>74</v>
      </c>
      <c r="C61" s="7" t="n">
        <v>13</v>
      </c>
      <c r="D61" s="7" t="s">
        <v>30</v>
      </c>
      <c r="E61" s="7" t="s">
        <v>31</v>
      </c>
      <c r="F61" s="7" t="n">
        <v>5644</v>
      </c>
      <c r="G61" s="7" t="n">
        <v>9999</v>
      </c>
    </row>
    <row r="62" spans="1:19">
      <c r="A62" t="s">
        <v>4</v>
      </c>
      <c r="B62" s="4" t="s">
        <v>5</v>
      </c>
      <c r="C62" s="4" t="s">
        <v>13</v>
      </c>
      <c r="D62" s="4" t="s">
        <v>6</v>
      </c>
      <c r="E62" s="4" t="s">
        <v>6</v>
      </c>
      <c r="F62" s="4" t="s">
        <v>10</v>
      </c>
      <c r="G62" s="4" t="s">
        <v>10</v>
      </c>
    </row>
    <row r="63" spans="1:19">
      <c r="A63" t="n">
        <v>2130</v>
      </c>
      <c r="B63" s="12" t="n">
        <v>74</v>
      </c>
      <c r="C63" s="7" t="n">
        <v>13</v>
      </c>
      <c r="D63" s="7" t="s">
        <v>32</v>
      </c>
      <c r="E63" s="7" t="s">
        <v>12</v>
      </c>
      <c r="F63" s="7" t="n">
        <v>5646</v>
      </c>
      <c r="G63" s="7" t="n">
        <v>735</v>
      </c>
    </row>
    <row r="64" spans="1:19">
      <c r="A64" t="s">
        <v>4</v>
      </c>
      <c r="B64" s="4" t="s">
        <v>5</v>
      </c>
      <c r="C64" s="4" t="s">
        <v>10</v>
      </c>
      <c r="D64" s="4" t="s">
        <v>13</v>
      </c>
      <c r="E64" s="4" t="s">
        <v>6</v>
      </c>
      <c r="F64" s="4" t="s">
        <v>9</v>
      </c>
      <c r="G64" s="4" t="s">
        <v>10</v>
      </c>
      <c r="H64" s="4" t="s">
        <v>10</v>
      </c>
      <c r="I64" s="4" t="s">
        <v>6</v>
      </c>
      <c r="J64" s="4" t="s">
        <v>24</v>
      </c>
    </row>
    <row r="65" spans="1:15">
      <c r="A65" t="n">
        <v>2144</v>
      </c>
      <c r="B65" s="21" t="n">
        <v>106</v>
      </c>
      <c r="C65" s="7" t="n">
        <v>0</v>
      </c>
      <c r="D65" s="7" t="n">
        <v>3</v>
      </c>
      <c r="E65" s="7" t="s">
        <v>32</v>
      </c>
      <c r="F65" s="7" t="n">
        <v>1098907648</v>
      </c>
      <c r="G65" s="7" t="n">
        <v>7424</v>
      </c>
      <c r="H65" s="7" t="n">
        <v>5646</v>
      </c>
      <c r="I65" s="7" t="s">
        <v>33</v>
      </c>
      <c r="J65" s="7" t="n">
        <v>2</v>
      </c>
    </row>
    <row r="66" spans="1:15">
      <c r="A66" t="s">
        <v>4</v>
      </c>
      <c r="B66" s="4" t="s">
        <v>5</v>
      </c>
      <c r="C66" s="4" t="s">
        <v>13</v>
      </c>
      <c r="D66" s="4" t="s">
        <v>10</v>
      </c>
      <c r="E66" s="4" t="s">
        <v>13</v>
      </c>
      <c r="F66" s="4" t="s">
        <v>25</v>
      </c>
    </row>
    <row r="67" spans="1:15">
      <c r="A67" t="n">
        <v>2188</v>
      </c>
      <c r="B67" s="13" t="n">
        <v>5</v>
      </c>
      <c r="C67" s="7" t="n">
        <v>30</v>
      </c>
      <c r="D67" s="7" t="n">
        <v>9216</v>
      </c>
      <c r="E67" s="7" t="n">
        <v>1</v>
      </c>
      <c r="F67" s="14" t="n">
        <f t="normal" ca="1">A73</f>
        <v>0</v>
      </c>
    </row>
    <row r="68" spans="1:15">
      <c r="A68" t="s">
        <v>4</v>
      </c>
      <c r="B68" s="4" t="s">
        <v>5</v>
      </c>
      <c r="C68" s="4" t="s">
        <v>13</v>
      </c>
      <c r="D68" s="4" t="s">
        <v>6</v>
      </c>
      <c r="E68" s="4" t="s">
        <v>6</v>
      </c>
      <c r="F68" s="4" t="s">
        <v>10</v>
      </c>
      <c r="G68" s="4" t="s">
        <v>10</v>
      </c>
    </row>
    <row r="69" spans="1:15">
      <c r="A69" t="n">
        <v>2197</v>
      </c>
      <c r="B69" s="12" t="n">
        <v>74</v>
      </c>
      <c r="C69" s="7" t="n">
        <v>13</v>
      </c>
      <c r="D69" s="7" t="s">
        <v>34</v>
      </c>
      <c r="E69" s="7" t="s">
        <v>35</v>
      </c>
      <c r="F69" s="7" t="n">
        <v>6212</v>
      </c>
      <c r="G69" s="7" t="n">
        <v>9999</v>
      </c>
    </row>
    <row r="70" spans="1:15">
      <c r="A70" t="s">
        <v>4</v>
      </c>
      <c r="B70" s="4" t="s">
        <v>5</v>
      </c>
      <c r="C70" s="4" t="s">
        <v>25</v>
      </c>
    </row>
    <row r="71" spans="1:15">
      <c r="A71" t="n">
        <v>2220</v>
      </c>
      <c r="B71" s="19" t="n">
        <v>3</v>
      </c>
      <c r="C71" s="14" t="n">
        <f t="normal" ca="1">A79</f>
        <v>0</v>
      </c>
    </row>
    <row r="72" spans="1:15">
      <c r="A72" t="s">
        <v>4</v>
      </c>
      <c r="B72" s="4" t="s">
        <v>5</v>
      </c>
      <c r="C72" s="4" t="s">
        <v>13</v>
      </c>
      <c r="D72" s="4" t="s">
        <v>6</v>
      </c>
      <c r="E72" s="4" t="s">
        <v>10</v>
      </c>
    </row>
    <row r="73" spans="1:15">
      <c r="A73" t="n">
        <v>2225</v>
      </c>
      <c r="B73" s="22" t="n">
        <v>94</v>
      </c>
      <c r="C73" s="7" t="n">
        <v>1</v>
      </c>
      <c r="D73" s="7" t="s">
        <v>34</v>
      </c>
      <c r="E73" s="7" t="n">
        <v>1</v>
      </c>
    </row>
    <row r="74" spans="1:15">
      <c r="A74" t="s">
        <v>4</v>
      </c>
      <c r="B74" s="4" t="s">
        <v>5</v>
      </c>
      <c r="C74" s="4" t="s">
        <v>13</v>
      </c>
      <c r="D74" s="4" t="s">
        <v>6</v>
      </c>
      <c r="E74" s="4" t="s">
        <v>10</v>
      </c>
    </row>
    <row r="75" spans="1:15">
      <c r="A75" t="n">
        <v>2236</v>
      </c>
      <c r="B75" s="22" t="n">
        <v>94</v>
      </c>
      <c r="C75" s="7" t="n">
        <v>1</v>
      </c>
      <c r="D75" s="7" t="s">
        <v>34</v>
      </c>
      <c r="E75" s="7" t="n">
        <v>2</v>
      </c>
    </row>
    <row r="76" spans="1:15">
      <c r="A76" t="s">
        <v>4</v>
      </c>
      <c r="B76" s="4" t="s">
        <v>5</v>
      </c>
      <c r="C76" s="4" t="s">
        <v>13</v>
      </c>
      <c r="D76" s="4" t="s">
        <v>6</v>
      </c>
      <c r="E76" s="4" t="s">
        <v>10</v>
      </c>
    </row>
    <row r="77" spans="1:15">
      <c r="A77" t="n">
        <v>2247</v>
      </c>
      <c r="B77" s="22" t="n">
        <v>94</v>
      </c>
      <c r="C77" s="7" t="n">
        <v>0</v>
      </c>
      <c r="D77" s="7" t="s">
        <v>34</v>
      </c>
      <c r="E77" s="7" t="n">
        <v>4</v>
      </c>
    </row>
    <row r="78" spans="1:15">
      <c r="A78" t="s">
        <v>4</v>
      </c>
      <c r="B78" s="4" t="s">
        <v>5</v>
      </c>
      <c r="C78" s="4" t="s">
        <v>13</v>
      </c>
      <c r="D78" s="4" t="s">
        <v>6</v>
      </c>
      <c r="E78" s="4" t="s">
        <v>6</v>
      </c>
      <c r="F78" s="4" t="s">
        <v>10</v>
      </c>
      <c r="G78" s="4" t="s">
        <v>10</v>
      </c>
      <c r="H78" s="4" t="s">
        <v>10</v>
      </c>
      <c r="I78" s="4" t="s">
        <v>10</v>
      </c>
      <c r="J78" s="4" t="s">
        <v>10</v>
      </c>
    </row>
    <row r="79" spans="1:15">
      <c r="A79" t="n">
        <v>2258</v>
      </c>
      <c r="B79" s="12" t="n">
        <v>74</v>
      </c>
      <c r="C79" s="7" t="n">
        <v>20</v>
      </c>
      <c r="D79" s="7" t="s">
        <v>36</v>
      </c>
      <c r="E79" s="7" t="s">
        <v>37</v>
      </c>
      <c r="F79" s="7" t="n">
        <v>0</v>
      </c>
      <c r="G79" s="7" t="n">
        <v>40</v>
      </c>
      <c r="H79" s="7" t="n">
        <v>129</v>
      </c>
      <c r="I79" s="7" t="n">
        <v>0</v>
      </c>
      <c r="J79" s="7" t="n">
        <v>0</v>
      </c>
    </row>
    <row r="80" spans="1:15">
      <c r="A80" t="s">
        <v>4</v>
      </c>
      <c r="B80" s="4" t="s">
        <v>5</v>
      </c>
      <c r="C80" s="4" t="s">
        <v>13</v>
      </c>
      <c r="D80" s="4" t="s">
        <v>6</v>
      </c>
      <c r="E80" s="4" t="s">
        <v>6</v>
      </c>
      <c r="F80" s="4" t="s">
        <v>10</v>
      </c>
      <c r="G80" s="4" t="s">
        <v>10</v>
      </c>
      <c r="H80" s="4" t="s">
        <v>10</v>
      </c>
      <c r="I80" s="4" t="s">
        <v>10</v>
      </c>
      <c r="J80" s="4" t="s">
        <v>10</v>
      </c>
    </row>
    <row r="81" spans="1:10">
      <c r="A81" t="n">
        <v>2293</v>
      </c>
      <c r="B81" s="12" t="n">
        <v>74</v>
      </c>
      <c r="C81" s="7" t="n">
        <v>20</v>
      </c>
      <c r="D81" s="7" t="s">
        <v>38</v>
      </c>
      <c r="E81" s="7" t="s">
        <v>37</v>
      </c>
      <c r="F81" s="7" t="n">
        <v>0</v>
      </c>
      <c r="G81" s="7" t="n">
        <v>40</v>
      </c>
      <c r="H81" s="7" t="n">
        <v>129</v>
      </c>
      <c r="I81" s="7" t="n">
        <v>0</v>
      </c>
      <c r="J81" s="7" t="n">
        <v>0</v>
      </c>
    </row>
    <row r="82" spans="1:10">
      <c r="A82" t="s">
        <v>4</v>
      </c>
      <c r="B82" s="4" t="s">
        <v>5</v>
      </c>
      <c r="C82" s="4" t="s">
        <v>13</v>
      </c>
      <c r="D82" s="4" t="s">
        <v>6</v>
      </c>
      <c r="E82" s="4" t="s">
        <v>6</v>
      </c>
      <c r="F82" s="4" t="s">
        <v>10</v>
      </c>
      <c r="G82" s="4" t="s">
        <v>10</v>
      </c>
      <c r="H82" s="4" t="s">
        <v>10</v>
      </c>
      <c r="I82" s="4" t="s">
        <v>10</v>
      </c>
      <c r="J82" s="4" t="s">
        <v>10</v>
      </c>
    </row>
    <row r="83" spans="1:10">
      <c r="A83" t="n">
        <v>2328</v>
      </c>
      <c r="B83" s="12" t="n">
        <v>74</v>
      </c>
      <c r="C83" s="7" t="n">
        <v>20</v>
      </c>
      <c r="D83" s="7" t="s">
        <v>39</v>
      </c>
      <c r="E83" s="7" t="s">
        <v>37</v>
      </c>
      <c r="F83" s="7" t="n">
        <v>0</v>
      </c>
      <c r="G83" s="7" t="n">
        <v>40</v>
      </c>
      <c r="H83" s="7" t="n">
        <v>129</v>
      </c>
      <c r="I83" s="7" t="n">
        <v>0</v>
      </c>
      <c r="J83" s="7" t="n">
        <v>0</v>
      </c>
    </row>
    <row r="84" spans="1:10">
      <c r="A84" t="s">
        <v>4</v>
      </c>
      <c r="B84" s="4" t="s">
        <v>5</v>
      </c>
      <c r="C84" s="4" t="s">
        <v>13</v>
      </c>
      <c r="D84" s="4" t="s">
        <v>6</v>
      </c>
      <c r="E84" s="4" t="s">
        <v>6</v>
      </c>
      <c r="F84" s="4" t="s">
        <v>10</v>
      </c>
      <c r="G84" s="4" t="s">
        <v>10</v>
      </c>
      <c r="H84" s="4" t="s">
        <v>10</v>
      </c>
      <c r="I84" s="4" t="s">
        <v>10</v>
      </c>
      <c r="J84" s="4" t="s">
        <v>10</v>
      </c>
    </row>
    <row r="85" spans="1:10">
      <c r="A85" t="n">
        <v>2363</v>
      </c>
      <c r="B85" s="12" t="n">
        <v>74</v>
      </c>
      <c r="C85" s="7" t="n">
        <v>20</v>
      </c>
      <c r="D85" s="7" t="s">
        <v>40</v>
      </c>
      <c r="E85" s="7" t="s">
        <v>37</v>
      </c>
      <c r="F85" s="7" t="n">
        <v>0</v>
      </c>
      <c r="G85" s="7" t="n">
        <v>40</v>
      </c>
      <c r="H85" s="7" t="n">
        <v>129</v>
      </c>
      <c r="I85" s="7" t="n">
        <v>0</v>
      </c>
      <c r="J85" s="7" t="n">
        <v>0</v>
      </c>
    </row>
    <row r="86" spans="1:10">
      <c r="A86" t="s">
        <v>4</v>
      </c>
      <c r="B86" s="4" t="s">
        <v>5</v>
      </c>
      <c r="C86" s="4" t="s">
        <v>13</v>
      </c>
      <c r="D86" s="4" t="s">
        <v>6</v>
      </c>
      <c r="E86" s="4" t="s">
        <v>6</v>
      </c>
      <c r="F86" s="4" t="s">
        <v>10</v>
      </c>
      <c r="G86" s="4" t="s">
        <v>10</v>
      </c>
      <c r="H86" s="4" t="s">
        <v>10</v>
      </c>
      <c r="I86" s="4" t="s">
        <v>10</v>
      </c>
      <c r="J86" s="4" t="s">
        <v>10</v>
      </c>
    </row>
    <row r="87" spans="1:10">
      <c r="A87" t="n">
        <v>2398</v>
      </c>
      <c r="B87" s="12" t="n">
        <v>74</v>
      </c>
      <c r="C87" s="7" t="n">
        <v>20</v>
      </c>
      <c r="D87" s="7" t="s">
        <v>41</v>
      </c>
      <c r="E87" s="7" t="s">
        <v>37</v>
      </c>
      <c r="F87" s="7" t="n">
        <v>0</v>
      </c>
      <c r="G87" s="7" t="n">
        <v>40</v>
      </c>
      <c r="H87" s="7" t="n">
        <v>129</v>
      </c>
      <c r="I87" s="7" t="n">
        <v>0</v>
      </c>
      <c r="J87" s="7" t="n">
        <v>0</v>
      </c>
    </row>
    <row r="88" spans="1:10">
      <c r="A88" t="s">
        <v>4</v>
      </c>
      <c r="B88" s="4" t="s">
        <v>5</v>
      </c>
      <c r="C88" s="4" t="s">
        <v>13</v>
      </c>
      <c r="D88" s="4" t="s">
        <v>6</v>
      </c>
      <c r="E88" s="4" t="s">
        <v>6</v>
      </c>
      <c r="F88" s="4" t="s">
        <v>10</v>
      </c>
      <c r="G88" s="4" t="s">
        <v>10</v>
      </c>
      <c r="H88" s="4" t="s">
        <v>10</v>
      </c>
      <c r="I88" s="4" t="s">
        <v>10</v>
      </c>
      <c r="J88" s="4" t="s">
        <v>10</v>
      </c>
    </row>
    <row r="89" spans="1:10">
      <c r="A89" t="n">
        <v>2433</v>
      </c>
      <c r="B89" s="12" t="n">
        <v>74</v>
      </c>
      <c r="C89" s="7" t="n">
        <v>20</v>
      </c>
      <c r="D89" s="7" t="s">
        <v>42</v>
      </c>
      <c r="E89" s="7" t="s">
        <v>37</v>
      </c>
      <c r="F89" s="7" t="n">
        <v>0</v>
      </c>
      <c r="G89" s="7" t="n">
        <v>40</v>
      </c>
      <c r="H89" s="7" t="n">
        <v>129</v>
      </c>
      <c r="I89" s="7" t="n">
        <v>0</v>
      </c>
      <c r="J89" s="7" t="n">
        <v>0</v>
      </c>
    </row>
    <row r="90" spans="1:10">
      <c r="A90" t="s">
        <v>4</v>
      </c>
      <c r="B90" s="4" t="s">
        <v>5</v>
      </c>
      <c r="C90" s="4" t="s">
        <v>13</v>
      </c>
      <c r="D90" s="4" t="s">
        <v>6</v>
      </c>
      <c r="E90" s="4" t="s">
        <v>6</v>
      </c>
      <c r="F90" s="4" t="s">
        <v>10</v>
      </c>
      <c r="G90" s="4" t="s">
        <v>10</v>
      </c>
      <c r="H90" s="4" t="s">
        <v>10</v>
      </c>
      <c r="I90" s="4" t="s">
        <v>10</v>
      </c>
      <c r="J90" s="4" t="s">
        <v>10</v>
      </c>
    </row>
    <row r="91" spans="1:10">
      <c r="A91" t="n">
        <v>2468</v>
      </c>
      <c r="B91" s="12" t="n">
        <v>74</v>
      </c>
      <c r="C91" s="7" t="n">
        <v>20</v>
      </c>
      <c r="D91" s="7" t="s">
        <v>43</v>
      </c>
      <c r="E91" s="7" t="s">
        <v>37</v>
      </c>
      <c r="F91" s="7" t="n">
        <v>0</v>
      </c>
      <c r="G91" s="7" t="n">
        <v>40</v>
      </c>
      <c r="H91" s="7" t="n">
        <v>129</v>
      </c>
      <c r="I91" s="7" t="n">
        <v>0</v>
      </c>
      <c r="J91" s="7" t="n">
        <v>0</v>
      </c>
    </row>
    <row r="92" spans="1:10">
      <c r="A92" t="s">
        <v>4</v>
      </c>
      <c r="B92" s="4" t="s">
        <v>5</v>
      </c>
      <c r="C92" s="4" t="s">
        <v>13</v>
      </c>
      <c r="D92" s="4" t="s">
        <v>6</v>
      </c>
      <c r="E92" s="4" t="s">
        <v>6</v>
      </c>
      <c r="F92" s="4" t="s">
        <v>10</v>
      </c>
      <c r="G92" s="4" t="s">
        <v>10</v>
      </c>
      <c r="H92" s="4" t="s">
        <v>10</v>
      </c>
      <c r="I92" s="4" t="s">
        <v>10</v>
      </c>
      <c r="J92" s="4" t="s">
        <v>10</v>
      </c>
    </row>
    <row r="93" spans="1:10">
      <c r="A93" t="n">
        <v>2503</v>
      </c>
      <c r="B93" s="12" t="n">
        <v>74</v>
      </c>
      <c r="C93" s="7" t="n">
        <v>20</v>
      </c>
      <c r="D93" s="7" t="s">
        <v>44</v>
      </c>
      <c r="E93" s="7" t="s">
        <v>37</v>
      </c>
      <c r="F93" s="7" t="n">
        <v>0</v>
      </c>
      <c r="G93" s="7" t="n">
        <v>40</v>
      </c>
      <c r="H93" s="7" t="n">
        <v>129</v>
      </c>
      <c r="I93" s="7" t="n">
        <v>0</v>
      </c>
      <c r="J93" s="7" t="n">
        <v>0</v>
      </c>
    </row>
    <row r="94" spans="1:10">
      <c r="A94" t="s">
        <v>4</v>
      </c>
      <c r="B94" s="4" t="s">
        <v>5</v>
      </c>
      <c r="C94" s="4" t="s">
        <v>10</v>
      </c>
      <c r="D94" s="4" t="s">
        <v>6</v>
      </c>
      <c r="E94" s="4" t="s">
        <v>6</v>
      </c>
      <c r="F94" s="4" t="s">
        <v>6</v>
      </c>
      <c r="G94" s="4" t="s">
        <v>13</v>
      </c>
      <c r="H94" s="4" t="s">
        <v>9</v>
      </c>
      <c r="I94" s="4" t="s">
        <v>24</v>
      </c>
      <c r="J94" s="4" t="s">
        <v>24</v>
      </c>
      <c r="K94" s="4" t="s">
        <v>24</v>
      </c>
      <c r="L94" s="4" t="s">
        <v>24</v>
      </c>
      <c r="M94" s="4" t="s">
        <v>24</v>
      </c>
      <c r="N94" s="4" t="s">
        <v>24</v>
      </c>
      <c r="O94" s="4" t="s">
        <v>24</v>
      </c>
      <c r="P94" s="4" t="s">
        <v>6</v>
      </c>
      <c r="Q94" s="4" t="s">
        <v>6</v>
      </c>
      <c r="R94" s="4" t="s">
        <v>9</v>
      </c>
      <c r="S94" s="4" t="s">
        <v>13</v>
      </c>
      <c r="T94" s="4" t="s">
        <v>9</v>
      </c>
      <c r="U94" s="4" t="s">
        <v>9</v>
      </c>
      <c r="V94" s="4" t="s">
        <v>10</v>
      </c>
    </row>
    <row r="95" spans="1:10">
      <c r="A95" t="n">
        <v>2538</v>
      </c>
      <c r="B95" s="23" t="n">
        <v>19</v>
      </c>
      <c r="C95" s="7" t="n">
        <v>2000</v>
      </c>
      <c r="D95" s="7" t="s">
        <v>12</v>
      </c>
      <c r="E95" s="7" t="s">
        <v>12</v>
      </c>
      <c r="F95" s="7" t="s">
        <v>16</v>
      </c>
      <c r="G95" s="7" t="n">
        <v>2</v>
      </c>
      <c r="H95" s="7" t="n">
        <v>0</v>
      </c>
      <c r="I95" s="7" t="n">
        <v>152.979995727539</v>
      </c>
      <c r="J95" s="7" t="n">
        <v>1.25</v>
      </c>
      <c r="K95" s="7" t="n">
        <v>-12.9499998092651</v>
      </c>
      <c r="L95" s="7" t="n">
        <v>115.699996948242</v>
      </c>
      <c r="M95" s="7" t="n">
        <v>-1</v>
      </c>
      <c r="N95" s="7" t="n">
        <v>0</v>
      </c>
      <c r="O95" s="7" t="n">
        <v>0</v>
      </c>
      <c r="P95" s="7" t="s">
        <v>12</v>
      </c>
      <c r="Q95" s="7" t="s">
        <v>12</v>
      </c>
      <c r="R95" s="7" t="n">
        <v>1</v>
      </c>
      <c r="S95" s="7" t="n">
        <v>2</v>
      </c>
      <c r="T95" s="7" t="n">
        <v>1090519040</v>
      </c>
      <c r="U95" s="7" t="n">
        <v>1101004800</v>
      </c>
      <c r="V95" s="7" t="n">
        <v>0</v>
      </c>
    </row>
    <row r="96" spans="1:10">
      <c r="A96" t="s">
        <v>4</v>
      </c>
      <c r="B96" s="4" t="s">
        <v>5</v>
      </c>
      <c r="C96" s="4" t="s">
        <v>10</v>
      </c>
      <c r="D96" s="4" t="s">
        <v>6</v>
      </c>
      <c r="E96" s="4" t="s">
        <v>6</v>
      </c>
      <c r="F96" s="4" t="s">
        <v>6</v>
      </c>
      <c r="G96" s="4" t="s">
        <v>13</v>
      </c>
      <c r="H96" s="4" t="s">
        <v>9</v>
      </c>
      <c r="I96" s="4" t="s">
        <v>24</v>
      </c>
      <c r="J96" s="4" t="s">
        <v>24</v>
      </c>
      <c r="K96" s="4" t="s">
        <v>24</v>
      </c>
      <c r="L96" s="4" t="s">
        <v>24</v>
      </c>
      <c r="M96" s="4" t="s">
        <v>24</v>
      </c>
      <c r="N96" s="4" t="s">
        <v>24</v>
      </c>
      <c r="O96" s="4" t="s">
        <v>24</v>
      </c>
      <c r="P96" s="4" t="s">
        <v>6</v>
      </c>
      <c r="Q96" s="4" t="s">
        <v>6</v>
      </c>
      <c r="R96" s="4" t="s">
        <v>9</v>
      </c>
      <c r="S96" s="4" t="s">
        <v>13</v>
      </c>
      <c r="T96" s="4" t="s">
        <v>9</v>
      </c>
      <c r="U96" s="4" t="s">
        <v>9</v>
      </c>
      <c r="V96" s="4" t="s">
        <v>10</v>
      </c>
    </row>
    <row r="97" spans="1:22">
      <c r="A97" t="n">
        <v>2604</v>
      </c>
      <c r="B97" s="23" t="n">
        <v>19</v>
      </c>
      <c r="C97" s="7" t="n">
        <v>2001</v>
      </c>
      <c r="D97" s="7" t="s">
        <v>12</v>
      </c>
      <c r="E97" s="7" t="s">
        <v>12</v>
      </c>
      <c r="F97" s="7" t="s">
        <v>11</v>
      </c>
      <c r="G97" s="7" t="n">
        <v>2</v>
      </c>
      <c r="H97" s="7" t="n">
        <v>0</v>
      </c>
      <c r="I97" s="7" t="n">
        <v>156.669998168945</v>
      </c>
      <c r="J97" s="7" t="n">
        <v>1.1599999666214</v>
      </c>
      <c r="K97" s="7" t="n">
        <v>-32.3400001525879</v>
      </c>
      <c r="L97" s="7" t="n">
        <v>65.9000015258789</v>
      </c>
      <c r="M97" s="7" t="n">
        <v>-1</v>
      </c>
      <c r="N97" s="7" t="n">
        <v>0</v>
      </c>
      <c r="O97" s="7" t="n">
        <v>0</v>
      </c>
      <c r="P97" s="7" t="s">
        <v>12</v>
      </c>
      <c r="Q97" s="7" t="s">
        <v>12</v>
      </c>
      <c r="R97" s="7" t="n">
        <v>1</v>
      </c>
      <c r="S97" s="7" t="n">
        <v>0</v>
      </c>
      <c r="T97" s="7" t="n">
        <v>1090519040</v>
      </c>
      <c r="U97" s="7" t="n">
        <v>1101004800</v>
      </c>
      <c r="V97" s="7" t="n">
        <v>0</v>
      </c>
    </row>
    <row r="98" spans="1:22">
      <c r="A98" t="s">
        <v>4</v>
      </c>
      <c r="B98" s="4" t="s">
        <v>5</v>
      </c>
      <c r="C98" s="4" t="s">
        <v>10</v>
      </c>
      <c r="D98" s="4" t="s">
        <v>6</v>
      </c>
      <c r="E98" s="4" t="s">
        <v>6</v>
      </c>
      <c r="F98" s="4" t="s">
        <v>6</v>
      </c>
      <c r="G98" s="4" t="s">
        <v>13</v>
      </c>
      <c r="H98" s="4" t="s">
        <v>9</v>
      </c>
      <c r="I98" s="4" t="s">
        <v>24</v>
      </c>
      <c r="J98" s="4" t="s">
        <v>24</v>
      </c>
      <c r="K98" s="4" t="s">
        <v>24</v>
      </c>
      <c r="L98" s="4" t="s">
        <v>24</v>
      </c>
      <c r="M98" s="4" t="s">
        <v>24</v>
      </c>
      <c r="N98" s="4" t="s">
        <v>24</v>
      </c>
      <c r="O98" s="4" t="s">
        <v>24</v>
      </c>
      <c r="P98" s="4" t="s">
        <v>6</v>
      </c>
      <c r="Q98" s="4" t="s">
        <v>6</v>
      </c>
      <c r="R98" s="4" t="s">
        <v>9</v>
      </c>
      <c r="S98" s="4" t="s">
        <v>13</v>
      </c>
      <c r="T98" s="4" t="s">
        <v>9</v>
      </c>
      <c r="U98" s="4" t="s">
        <v>9</v>
      </c>
      <c r="V98" s="4" t="s">
        <v>10</v>
      </c>
    </row>
    <row r="99" spans="1:22">
      <c r="A99" t="n">
        <v>2670</v>
      </c>
      <c r="B99" s="23" t="n">
        <v>19</v>
      </c>
      <c r="C99" s="7" t="n">
        <v>2002</v>
      </c>
      <c r="D99" s="7" t="s">
        <v>12</v>
      </c>
      <c r="E99" s="7" t="s">
        <v>12</v>
      </c>
      <c r="F99" s="7" t="s">
        <v>15</v>
      </c>
      <c r="G99" s="7" t="n">
        <v>2</v>
      </c>
      <c r="H99" s="7" t="n">
        <v>0</v>
      </c>
      <c r="I99" s="7" t="n">
        <v>196.889999389648</v>
      </c>
      <c r="J99" s="7" t="n">
        <v>-7.96999979019165</v>
      </c>
      <c r="K99" s="7" t="n">
        <v>-83.2699966430664</v>
      </c>
      <c r="L99" s="7" t="n">
        <v>69.3000030517578</v>
      </c>
      <c r="M99" s="7" t="n">
        <v>-1</v>
      </c>
      <c r="N99" s="7" t="n">
        <v>0</v>
      </c>
      <c r="O99" s="7" t="n">
        <v>0</v>
      </c>
      <c r="P99" s="7" t="s">
        <v>12</v>
      </c>
      <c r="Q99" s="7" t="s">
        <v>12</v>
      </c>
      <c r="R99" s="7" t="n">
        <v>1</v>
      </c>
      <c r="S99" s="7" t="n">
        <v>1</v>
      </c>
      <c r="T99" s="7" t="n">
        <v>1090519040</v>
      </c>
      <c r="U99" s="7" t="n">
        <v>1101004800</v>
      </c>
      <c r="V99" s="7" t="n">
        <v>0</v>
      </c>
    </row>
    <row r="100" spans="1:22">
      <c r="A100" t="s">
        <v>4</v>
      </c>
      <c r="B100" s="4" t="s">
        <v>5</v>
      </c>
      <c r="C100" s="4" t="s">
        <v>10</v>
      </c>
      <c r="D100" s="4" t="s">
        <v>6</v>
      </c>
      <c r="E100" s="4" t="s">
        <v>6</v>
      </c>
      <c r="F100" s="4" t="s">
        <v>6</v>
      </c>
      <c r="G100" s="4" t="s">
        <v>13</v>
      </c>
      <c r="H100" s="4" t="s">
        <v>9</v>
      </c>
      <c r="I100" s="4" t="s">
        <v>24</v>
      </c>
      <c r="J100" s="4" t="s">
        <v>24</v>
      </c>
      <c r="K100" s="4" t="s">
        <v>24</v>
      </c>
      <c r="L100" s="4" t="s">
        <v>24</v>
      </c>
      <c r="M100" s="4" t="s">
        <v>24</v>
      </c>
      <c r="N100" s="4" t="s">
        <v>24</v>
      </c>
      <c r="O100" s="4" t="s">
        <v>24</v>
      </c>
      <c r="P100" s="4" t="s">
        <v>6</v>
      </c>
      <c r="Q100" s="4" t="s">
        <v>6</v>
      </c>
      <c r="R100" s="4" t="s">
        <v>9</v>
      </c>
      <c r="S100" s="4" t="s">
        <v>13</v>
      </c>
      <c r="T100" s="4" t="s">
        <v>9</v>
      </c>
      <c r="U100" s="4" t="s">
        <v>9</v>
      </c>
      <c r="V100" s="4" t="s">
        <v>10</v>
      </c>
    </row>
    <row r="101" spans="1:22">
      <c r="A101" t="n">
        <v>2736</v>
      </c>
      <c r="B101" s="23" t="n">
        <v>19</v>
      </c>
      <c r="C101" s="7" t="n">
        <v>2003</v>
      </c>
      <c r="D101" s="7" t="s">
        <v>12</v>
      </c>
      <c r="E101" s="7" t="s">
        <v>12</v>
      </c>
      <c r="F101" s="7" t="s">
        <v>11</v>
      </c>
      <c r="G101" s="7" t="n">
        <v>2</v>
      </c>
      <c r="H101" s="7" t="n">
        <v>0</v>
      </c>
      <c r="I101" s="7" t="n">
        <v>257.519989013672</v>
      </c>
      <c r="J101" s="7" t="n">
        <v>-1.36000001430511</v>
      </c>
      <c r="K101" s="7" t="n">
        <v>-139.289993286133</v>
      </c>
      <c r="L101" s="7" t="n">
        <v>2.5</v>
      </c>
      <c r="M101" s="7" t="n">
        <v>-1</v>
      </c>
      <c r="N101" s="7" t="n">
        <v>0</v>
      </c>
      <c r="O101" s="7" t="n">
        <v>0</v>
      </c>
      <c r="P101" s="7" t="s">
        <v>12</v>
      </c>
      <c r="Q101" s="7" t="s">
        <v>12</v>
      </c>
      <c r="R101" s="7" t="n">
        <v>1</v>
      </c>
      <c r="S101" s="7" t="n">
        <v>0</v>
      </c>
      <c r="T101" s="7" t="n">
        <v>1090519040</v>
      </c>
      <c r="U101" s="7" t="n">
        <v>1101004800</v>
      </c>
      <c r="V101" s="7" t="n">
        <v>0</v>
      </c>
    </row>
    <row r="102" spans="1:22">
      <c r="A102" t="s">
        <v>4</v>
      </c>
      <c r="B102" s="4" t="s">
        <v>5</v>
      </c>
      <c r="C102" s="4" t="s">
        <v>10</v>
      </c>
      <c r="D102" s="4" t="s">
        <v>6</v>
      </c>
      <c r="E102" s="4" t="s">
        <v>6</v>
      </c>
      <c r="F102" s="4" t="s">
        <v>6</v>
      </c>
      <c r="G102" s="4" t="s">
        <v>13</v>
      </c>
      <c r="H102" s="4" t="s">
        <v>9</v>
      </c>
      <c r="I102" s="4" t="s">
        <v>24</v>
      </c>
      <c r="J102" s="4" t="s">
        <v>24</v>
      </c>
      <c r="K102" s="4" t="s">
        <v>24</v>
      </c>
      <c r="L102" s="4" t="s">
        <v>24</v>
      </c>
      <c r="M102" s="4" t="s">
        <v>24</v>
      </c>
      <c r="N102" s="4" t="s">
        <v>24</v>
      </c>
      <c r="O102" s="4" t="s">
        <v>24</v>
      </c>
      <c r="P102" s="4" t="s">
        <v>6</v>
      </c>
      <c r="Q102" s="4" t="s">
        <v>6</v>
      </c>
      <c r="R102" s="4" t="s">
        <v>9</v>
      </c>
      <c r="S102" s="4" t="s">
        <v>13</v>
      </c>
      <c r="T102" s="4" t="s">
        <v>9</v>
      </c>
      <c r="U102" s="4" t="s">
        <v>9</v>
      </c>
      <c r="V102" s="4" t="s">
        <v>10</v>
      </c>
    </row>
    <row r="103" spans="1:22">
      <c r="A103" t="n">
        <v>2802</v>
      </c>
      <c r="B103" s="23" t="n">
        <v>19</v>
      </c>
      <c r="C103" s="7" t="n">
        <v>2004</v>
      </c>
      <c r="D103" s="7" t="s">
        <v>12</v>
      </c>
      <c r="E103" s="7" t="s">
        <v>12</v>
      </c>
      <c r="F103" s="7" t="s">
        <v>16</v>
      </c>
      <c r="G103" s="7" t="n">
        <v>2</v>
      </c>
      <c r="H103" s="7" t="n">
        <v>0</v>
      </c>
      <c r="I103" s="7" t="n">
        <v>253.880004882813</v>
      </c>
      <c r="J103" s="7" t="n">
        <v>-3</v>
      </c>
      <c r="K103" s="7" t="n">
        <v>-109.610000610352</v>
      </c>
      <c r="L103" s="7" t="n">
        <v>-56.7000007629395</v>
      </c>
      <c r="M103" s="7" t="n">
        <v>-1</v>
      </c>
      <c r="N103" s="7" t="n">
        <v>0</v>
      </c>
      <c r="O103" s="7" t="n">
        <v>0</v>
      </c>
      <c r="P103" s="7" t="s">
        <v>12</v>
      </c>
      <c r="Q103" s="7" t="s">
        <v>12</v>
      </c>
      <c r="R103" s="7" t="n">
        <v>1</v>
      </c>
      <c r="S103" s="7" t="n">
        <v>2</v>
      </c>
      <c r="T103" s="7" t="n">
        <v>1090519040</v>
      </c>
      <c r="U103" s="7" t="n">
        <v>1101004800</v>
      </c>
      <c r="V103" s="7" t="n">
        <v>0</v>
      </c>
    </row>
    <row r="104" spans="1:22">
      <c r="A104" t="s">
        <v>4</v>
      </c>
      <c r="B104" s="4" t="s">
        <v>5</v>
      </c>
      <c r="C104" s="4" t="s">
        <v>10</v>
      </c>
    </row>
    <row r="105" spans="1:22">
      <c r="A105" t="n">
        <v>2868</v>
      </c>
      <c r="B105" s="24" t="n">
        <v>12</v>
      </c>
      <c r="C105" s="7" t="n">
        <v>6272</v>
      </c>
    </row>
    <row r="106" spans="1:22">
      <c r="A106" t="s">
        <v>4</v>
      </c>
      <c r="B106" s="4" t="s">
        <v>5</v>
      </c>
      <c r="C106" s="4" t="s">
        <v>13</v>
      </c>
      <c r="D106" s="4" t="s">
        <v>10</v>
      </c>
      <c r="E106" s="4" t="s">
        <v>10</v>
      </c>
    </row>
    <row r="107" spans="1:22">
      <c r="A107" t="n">
        <v>2871</v>
      </c>
      <c r="B107" s="25" t="n">
        <v>179</v>
      </c>
      <c r="C107" s="7" t="n">
        <v>10</v>
      </c>
      <c r="D107" s="7" t="n">
        <v>6366</v>
      </c>
      <c r="E107" s="7" t="n">
        <v>6367</v>
      </c>
    </row>
    <row r="108" spans="1:22">
      <c r="A108" t="s">
        <v>4</v>
      </c>
      <c r="B108" s="4" t="s">
        <v>5</v>
      </c>
      <c r="C108" s="4" t="s">
        <v>10</v>
      </c>
      <c r="D108" s="4" t="s">
        <v>6</v>
      </c>
      <c r="E108" s="4" t="s">
        <v>6</v>
      </c>
      <c r="F108" s="4" t="s">
        <v>6</v>
      </c>
      <c r="G108" s="4" t="s">
        <v>13</v>
      </c>
      <c r="H108" s="4" t="s">
        <v>9</v>
      </c>
      <c r="I108" s="4" t="s">
        <v>24</v>
      </c>
      <c r="J108" s="4" t="s">
        <v>24</v>
      </c>
      <c r="K108" s="4" t="s">
        <v>24</v>
      </c>
      <c r="L108" s="4" t="s">
        <v>24</v>
      </c>
      <c r="M108" s="4" t="s">
        <v>24</v>
      </c>
      <c r="N108" s="4" t="s">
        <v>24</v>
      </c>
      <c r="O108" s="4" t="s">
        <v>24</v>
      </c>
      <c r="P108" s="4" t="s">
        <v>6</v>
      </c>
      <c r="Q108" s="4" t="s">
        <v>6</v>
      </c>
      <c r="R108" s="4" t="s">
        <v>9</v>
      </c>
      <c r="S108" s="4" t="s">
        <v>13</v>
      </c>
      <c r="T108" s="4" t="s">
        <v>9</v>
      </c>
      <c r="U108" s="4" t="s">
        <v>9</v>
      </c>
      <c r="V108" s="4" t="s">
        <v>10</v>
      </c>
    </row>
    <row r="109" spans="1:22">
      <c r="A109" t="n">
        <v>2877</v>
      </c>
      <c r="B109" s="23" t="n">
        <v>19</v>
      </c>
      <c r="C109" s="7" t="n">
        <v>2099</v>
      </c>
      <c r="D109" s="7" t="s">
        <v>12</v>
      </c>
      <c r="E109" s="7" t="s">
        <v>12</v>
      </c>
      <c r="F109" s="7" t="s">
        <v>45</v>
      </c>
      <c r="G109" s="7" t="n">
        <v>2</v>
      </c>
      <c r="H109" s="7" t="n">
        <v>805306368</v>
      </c>
      <c r="I109" s="7" t="n">
        <v>186.039993286133</v>
      </c>
      <c r="J109" s="7" t="n">
        <v>-7.88000011444092</v>
      </c>
      <c r="K109" s="7" t="n">
        <v>-71.6900024414063</v>
      </c>
      <c r="L109" s="7" t="n">
        <v>94.9000015258789</v>
      </c>
      <c r="M109" s="7" t="n">
        <v>1</v>
      </c>
      <c r="N109" s="7" t="n">
        <v>0</v>
      </c>
      <c r="O109" s="7" t="n">
        <v>0</v>
      </c>
      <c r="P109" s="7" t="s">
        <v>12</v>
      </c>
      <c r="Q109" s="7" t="s">
        <v>12</v>
      </c>
      <c r="R109" s="7" t="n">
        <v>9999</v>
      </c>
      <c r="S109" s="7" t="n">
        <v>255</v>
      </c>
      <c r="T109" s="7" t="n">
        <v>0</v>
      </c>
      <c r="U109" s="7" t="n">
        <v>0</v>
      </c>
      <c r="V109" s="7" t="n">
        <v>7429</v>
      </c>
    </row>
    <row r="110" spans="1:22">
      <c r="A110" t="s">
        <v>4</v>
      </c>
      <c r="B110" s="4" t="s">
        <v>5</v>
      </c>
      <c r="C110" s="4" t="s">
        <v>13</v>
      </c>
      <c r="D110" s="4" t="s">
        <v>6</v>
      </c>
    </row>
    <row r="111" spans="1:22">
      <c r="A111" t="n">
        <v>2939</v>
      </c>
      <c r="B111" s="9" t="n">
        <v>2</v>
      </c>
      <c r="C111" s="7" t="n">
        <v>10</v>
      </c>
      <c r="D111" s="7" t="s">
        <v>46</v>
      </c>
    </row>
    <row r="112" spans="1:22">
      <c r="A112" t="s">
        <v>4</v>
      </c>
      <c r="B112" s="4" t="s">
        <v>5</v>
      </c>
      <c r="C112" s="4" t="s">
        <v>13</v>
      </c>
      <c r="D112" s="4" t="s">
        <v>6</v>
      </c>
    </row>
    <row r="113" spans="1:22">
      <c r="A113" t="n">
        <v>2957</v>
      </c>
      <c r="B113" s="9" t="n">
        <v>2</v>
      </c>
      <c r="C113" s="7" t="n">
        <v>11</v>
      </c>
      <c r="D113" s="7" t="s">
        <v>47</v>
      </c>
    </row>
    <row r="114" spans="1:22">
      <c r="A114" t="s">
        <v>4</v>
      </c>
      <c r="B114" s="4" t="s">
        <v>5</v>
      </c>
      <c r="C114" s="4" t="s">
        <v>13</v>
      </c>
      <c r="D114" s="4" t="s">
        <v>10</v>
      </c>
      <c r="E114" s="4" t="s">
        <v>10</v>
      </c>
      <c r="F114" s="4" t="s">
        <v>10</v>
      </c>
      <c r="G114" s="4" t="s">
        <v>10</v>
      </c>
      <c r="H114" s="4" t="s">
        <v>10</v>
      </c>
      <c r="I114" s="4" t="s">
        <v>10</v>
      </c>
      <c r="J114" s="4" t="s">
        <v>9</v>
      </c>
      <c r="K114" s="4" t="s">
        <v>9</v>
      </c>
      <c r="L114" s="4" t="s">
        <v>9</v>
      </c>
      <c r="M114" s="4" t="s">
        <v>6</v>
      </c>
    </row>
    <row r="115" spans="1:22">
      <c r="A115" t="n">
        <v>2971</v>
      </c>
      <c r="B115" s="26" t="n">
        <v>124</v>
      </c>
      <c r="C115" s="7" t="n">
        <v>255</v>
      </c>
      <c r="D115" s="7" t="n">
        <v>0</v>
      </c>
      <c r="E115" s="7" t="n">
        <v>0</v>
      </c>
      <c r="F115" s="7" t="n">
        <v>0</v>
      </c>
      <c r="G115" s="7" t="n">
        <v>0</v>
      </c>
      <c r="H115" s="7" t="n">
        <v>0</v>
      </c>
      <c r="I115" s="7" t="n">
        <v>65535</v>
      </c>
      <c r="J115" s="7" t="n">
        <v>0</v>
      </c>
      <c r="K115" s="7" t="n">
        <v>0</v>
      </c>
      <c r="L115" s="7" t="n">
        <v>0</v>
      </c>
      <c r="M115" s="7" t="s">
        <v>12</v>
      </c>
    </row>
    <row r="116" spans="1:22">
      <c r="A116" t="s">
        <v>4</v>
      </c>
      <c r="B116" s="4" t="s">
        <v>5</v>
      </c>
    </row>
    <row r="117" spans="1:22">
      <c r="A117" t="n">
        <v>2998</v>
      </c>
      <c r="B117" s="5" t="n">
        <v>1</v>
      </c>
    </row>
    <row r="118" spans="1:22" s="3" customFormat="1" customHeight="0">
      <c r="A118" s="3" t="s">
        <v>2</v>
      </c>
      <c r="B118" s="3" t="s">
        <v>48</v>
      </c>
    </row>
    <row r="119" spans="1:22">
      <c r="A119" t="s">
        <v>4</v>
      </c>
      <c r="B119" s="4" t="s">
        <v>5</v>
      </c>
      <c r="C119" s="4" t="s">
        <v>13</v>
      </c>
      <c r="D119" s="4" t="s">
        <v>6</v>
      </c>
      <c r="E119" s="4" t="s">
        <v>10</v>
      </c>
    </row>
    <row r="120" spans="1:22">
      <c r="A120" t="n">
        <v>3000</v>
      </c>
      <c r="B120" s="27" t="n">
        <v>62</v>
      </c>
      <c r="C120" s="7" t="n">
        <v>1</v>
      </c>
      <c r="D120" s="7" t="s">
        <v>49</v>
      </c>
      <c r="E120" s="7" t="n">
        <v>1</v>
      </c>
    </row>
    <row r="121" spans="1:22">
      <c r="A121" t="s">
        <v>4</v>
      </c>
      <c r="B121" s="4" t="s">
        <v>5</v>
      </c>
      <c r="C121" s="4" t="s">
        <v>13</v>
      </c>
      <c r="D121" s="4" t="s">
        <v>6</v>
      </c>
      <c r="E121" s="4" t="s">
        <v>10</v>
      </c>
    </row>
    <row r="122" spans="1:22">
      <c r="A122" t="n">
        <v>3015</v>
      </c>
      <c r="B122" s="22" t="n">
        <v>94</v>
      </c>
      <c r="C122" s="7" t="n">
        <v>1</v>
      </c>
      <c r="D122" s="7" t="s">
        <v>50</v>
      </c>
      <c r="E122" s="7" t="n">
        <v>1</v>
      </c>
    </row>
    <row r="123" spans="1:22">
      <c r="A123" t="s">
        <v>4</v>
      </c>
      <c r="B123" s="4" t="s">
        <v>5</v>
      </c>
      <c r="C123" s="4" t="s">
        <v>13</v>
      </c>
      <c r="D123" s="4" t="s">
        <v>6</v>
      </c>
      <c r="E123" s="4" t="s">
        <v>10</v>
      </c>
    </row>
    <row r="124" spans="1:22">
      <c r="A124" t="n">
        <v>3025</v>
      </c>
      <c r="B124" s="22" t="n">
        <v>94</v>
      </c>
      <c r="C124" s="7" t="n">
        <v>1</v>
      </c>
      <c r="D124" s="7" t="s">
        <v>50</v>
      </c>
      <c r="E124" s="7" t="n">
        <v>2</v>
      </c>
    </row>
    <row r="125" spans="1:22">
      <c r="A125" t="s">
        <v>4</v>
      </c>
      <c r="B125" s="4" t="s">
        <v>5</v>
      </c>
      <c r="C125" s="4" t="s">
        <v>13</v>
      </c>
      <c r="D125" s="4" t="s">
        <v>6</v>
      </c>
      <c r="E125" s="4" t="s">
        <v>10</v>
      </c>
    </row>
    <row r="126" spans="1:22">
      <c r="A126" t="n">
        <v>3035</v>
      </c>
      <c r="B126" s="22" t="n">
        <v>94</v>
      </c>
      <c r="C126" s="7" t="n">
        <v>0</v>
      </c>
      <c r="D126" s="7" t="s">
        <v>50</v>
      </c>
      <c r="E126" s="7" t="n">
        <v>4</v>
      </c>
    </row>
    <row r="127" spans="1:22">
      <c r="A127" t="s">
        <v>4</v>
      </c>
      <c r="B127" s="4" t="s">
        <v>5</v>
      </c>
      <c r="C127" s="4" t="s">
        <v>13</v>
      </c>
      <c r="D127" s="4" t="s">
        <v>6</v>
      </c>
      <c r="E127" s="4" t="s">
        <v>10</v>
      </c>
    </row>
    <row r="128" spans="1:22">
      <c r="A128" t="n">
        <v>3045</v>
      </c>
      <c r="B128" s="22" t="n">
        <v>94</v>
      </c>
      <c r="C128" s="7" t="n">
        <v>1</v>
      </c>
      <c r="D128" s="7" t="s">
        <v>51</v>
      </c>
      <c r="E128" s="7" t="n">
        <v>1</v>
      </c>
    </row>
    <row r="129" spans="1:13">
      <c r="A129" t="s">
        <v>4</v>
      </c>
      <c r="B129" s="4" t="s">
        <v>5</v>
      </c>
      <c r="C129" s="4" t="s">
        <v>13</v>
      </c>
      <c r="D129" s="4" t="s">
        <v>6</v>
      </c>
      <c r="E129" s="4" t="s">
        <v>10</v>
      </c>
    </row>
    <row r="130" spans="1:13">
      <c r="A130" t="n">
        <v>3055</v>
      </c>
      <c r="B130" s="22" t="n">
        <v>94</v>
      </c>
      <c r="C130" s="7" t="n">
        <v>1</v>
      </c>
      <c r="D130" s="7" t="s">
        <v>51</v>
      </c>
      <c r="E130" s="7" t="n">
        <v>2</v>
      </c>
    </row>
    <row r="131" spans="1:13">
      <c r="A131" t="s">
        <v>4</v>
      </c>
      <c r="B131" s="4" t="s">
        <v>5</v>
      </c>
      <c r="C131" s="4" t="s">
        <v>13</v>
      </c>
      <c r="D131" s="4" t="s">
        <v>6</v>
      </c>
      <c r="E131" s="4" t="s">
        <v>10</v>
      </c>
    </row>
    <row r="132" spans="1:13">
      <c r="A132" t="n">
        <v>3065</v>
      </c>
      <c r="B132" s="22" t="n">
        <v>94</v>
      </c>
      <c r="C132" s="7" t="n">
        <v>0</v>
      </c>
      <c r="D132" s="7" t="s">
        <v>51</v>
      </c>
      <c r="E132" s="7" t="n">
        <v>4</v>
      </c>
    </row>
    <row r="133" spans="1:13">
      <c r="A133" t="s">
        <v>4</v>
      </c>
      <c r="B133" s="4" t="s">
        <v>5</v>
      </c>
      <c r="C133" s="4" t="s">
        <v>13</v>
      </c>
      <c r="D133" s="4" t="s">
        <v>6</v>
      </c>
      <c r="E133" s="4" t="s">
        <v>10</v>
      </c>
    </row>
    <row r="134" spans="1:13">
      <c r="A134" t="n">
        <v>3075</v>
      </c>
      <c r="B134" s="22" t="n">
        <v>94</v>
      </c>
      <c r="C134" s="7" t="n">
        <v>1</v>
      </c>
      <c r="D134" s="7" t="s">
        <v>52</v>
      </c>
      <c r="E134" s="7" t="n">
        <v>1</v>
      </c>
    </row>
    <row r="135" spans="1:13">
      <c r="A135" t="s">
        <v>4</v>
      </c>
      <c r="B135" s="4" t="s">
        <v>5</v>
      </c>
      <c r="C135" s="4" t="s">
        <v>13</v>
      </c>
      <c r="D135" s="4" t="s">
        <v>6</v>
      </c>
      <c r="E135" s="4" t="s">
        <v>10</v>
      </c>
    </row>
    <row r="136" spans="1:13">
      <c r="A136" t="n">
        <v>3085</v>
      </c>
      <c r="B136" s="22" t="n">
        <v>94</v>
      </c>
      <c r="C136" s="7" t="n">
        <v>1</v>
      </c>
      <c r="D136" s="7" t="s">
        <v>52</v>
      </c>
      <c r="E136" s="7" t="n">
        <v>2</v>
      </c>
    </row>
    <row r="137" spans="1:13">
      <c r="A137" t="s">
        <v>4</v>
      </c>
      <c r="B137" s="4" t="s">
        <v>5</v>
      </c>
      <c r="C137" s="4" t="s">
        <v>13</v>
      </c>
      <c r="D137" s="4" t="s">
        <v>6</v>
      </c>
      <c r="E137" s="4" t="s">
        <v>10</v>
      </c>
    </row>
    <row r="138" spans="1:13">
      <c r="A138" t="n">
        <v>3095</v>
      </c>
      <c r="B138" s="22" t="n">
        <v>94</v>
      </c>
      <c r="C138" s="7" t="n">
        <v>0</v>
      </c>
      <c r="D138" s="7" t="s">
        <v>52</v>
      </c>
      <c r="E138" s="7" t="n">
        <v>4</v>
      </c>
    </row>
    <row r="139" spans="1:13">
      <c r="A139" t="s">
        <v>4</v>
      </c>
      <c r="B139" s="4" t="s">
        <v>5</v>
      </c>
      <c r="C139" s="4" t="s">
        <v>13</v>
      </c>
      <c r="D139" s="4" t="s">
        <v>6</v>
      </c>
      <c r="E139" s="4" t="s">
        <v>10</v>
      </c>
    </row>
    <row r="140" spans="1:13">
      <c r="A140" t="n">
        <v>3105</v>
      </c>
      <c r="B140" s="22" t="n">
        <v>94</v>
      </c>
      <c r="C140" s="7" t="n">
        <v>1</v>
      </c>
      <c r="D140" s="7" t="s">
        <v>53</v>
      </c>
      <c r="E140" s="7" t="n">
        <v>1</v>
      </c>
    </row>
    <row r="141" spans="1:13">
      <c r="A141" t="s">
        <v>4</v>
      </c>
      <c r="B141" s="4" t="s">
        <v>5</v>
      </c>
      <c r="C141" s="4" t="s">
        <v>13</v>
      </c>
      <c r="D141" s="4" t="s">
        <v>6</v>
      </c>
      <c r="E141" s="4" t="s">
        <v>10</v>
      </c>
    </row>
    <row r="142" spans="1:13">
      <c r="A142" t="n">
        <v>3119</v>
      </c>
      <c r="B142" s="22" t="n">
        <v>94</v>
      </c>
      <c r="C142" s="7" t="n">
        <v>1</v>
      </c>
      <c r="D142" s="7" t="s">
        <v>53</v>
      </c>
      <c r="E142" s="7" t="n">
        <v>2</v>
      </c>
    </row>
    <row r="143" spans="1:13">
      <c r="A143" t="s">
        <v>4</v>
      </c>
      <c r="B143" s="4" t="s">
        <v>5</v>
      </c>
      <c r="C143" s="4" t="s">
        <v>13</v>
      </c>
      <c r="D143" s="4" t="s">
        <v>6</v>
      </c>
      <c r="E143" s="4" t="s">
        <v>10</v>
      </c>
    </row>
    <row r="144" spans="1:13">
      <c r="A144" t="n">
        <v>3133</v>
      </c>
      <c r="B144" s="22" t="n">
        <v>94</v>
      </c>
      <c r="C144" s="7" t="n">
        <v>0</v>
      </c>
      <c r="D144" s="7" t="s">
        <v>53</v>
      </c>
      <c r="E144" s="7" t="n">
        <v>4</v>
      </c>
    </row>
    <row r="145" spans="1:5">
      <c r="A145" t="s">
        <v>4</v>
      </c>
      <c r="B145" s="4" t="s">
        <v>5</v>
      </c>
      <c r="C145" s="4" t="s">
        <v>13</v>
      </c>
      <c r="D145" s="4" t="s">
        <v>6</v>
      </c>
      <c r="E145" s="4" t="s">
        <v>10</v>
      </c>
    </row>
    <row r="146" spans="1:5">
      <c r="A146" t="n">
        <v>3147</v>
      </c>
      <c r="B146" s="22" t="n">
        <v>94</v>
      </c>
      <c r="C146" s="7" t="n">
        <v>1</v>
      </c>
      <c r="D146" s="7" t="s">
        <v>54</v>
      </c>
      <c r="E146" s="7" t="n">
        <v>1</v>
      </c>
    </row>
    <row r="147" spans="1:5">
      <c r="A147" t="s">
        <v>4</v>
      </c>
      <c r="B147" s="4" t="s">
        <v>5</v>
      </c>
      <c r="C147" s="4" t="s">
        <v>13</v>
      </c>
      <c r="D147" s="4" t="s">
        <v>6</v>
      </c>
      <c r="E147" s="4" t="s">
        <v>10</v>
      </c>
    </row>
    <row r="148" spans="1:5">
      <c r="A148" t="n">
        <v>3161</v>
      </c>
      <c r="B148" s="22" t="n">
        <v>94</v>
      </c>
      <c r="C148" s="7" t="n">
        <v>1</v>
      </c>
      <c r="D148" s="7" t="s">
        <v>54</v>
      </c>
      <c r="E148" s="7" t="n">
        <v>2</v>
      </c>
    </row>
    <row r="149" spans="1:5">
      <c r="A149" t="s">
        <v>4</v>
      </c>
      <c r="B149" s="4" t="s">
        <v>5</v>
      </c>
      <c r="C149" s="4" t="s">
        <v>13</v>
      </c>
      <c r="D149" s="4" t="s">
        <v>6</v>
      </c>
      <c r="E149" s="4" t="s">
        <v>10</v>
      </c>
    </row>
    <row r="150" spans="1:5">
      <c r="A150" t="n">
        <v>3175</v>
      </c>
      <c r="B150" s="22" t="n">
        <v>94</v>
      </c>
      <c r="C150" s="7" t="n">
        <v>0</v>
      </c>
      <c r="D150" s="7" t="s">
        <v>54</v>
      </c>
      <c r="E150" s="7" t="n">
        <v>4</v>
      </c>
    </row>
    <row r="151" spans="1:5">
      <c r="A151" t="s">
        <v>4</v>
      </c>
      <c r="B151" s="4" t="s">
        <v>5</v>
      </c>
      <c r="C151" s="4" t="s">
        <v>13</v>
      </c>
      <c r="D151" s="4" t="s">
        <v>6</v>
      </c>
      <c r="E151" s="4" t="s">
        <v>10</v>
      </c>
    </row>
    <row r="152" spans="1:5">
      <c r="A152" t="n">
        <v>3189</v>
      </c>
      <c r="B152" s="22" t="n">
        <v>94</v>
      </c>
      <c r="C152" s="7" t="n">
        <v>1</v>
      </c>
      <c r="D152" s="7" t="s">
        <v>55</v>
      </c>
      <c r="E152" s="7" t="n">
        <v>1</v>
      </c>
    </row>
    <row r="153" spans="1:5">
      <c r="A153" t="s">
        <v>4</v>
      </c>
      <c r="B153" s="4" t="s">
        <v>5</v>
      </c>
      <c r="C153" s="4" t="s">
        <v>13</v>
      </c>
      <c r="D153" s="4" t="s">
        <v>6</v>
      </c>
      <c r="E153" s="4" t="s">
        <v>10</v>
      </c>
    </row>
    <row r="154" spans="1:5">
      <c r="A154" t="n">
        <v>3203</v>
      </c>
      <c r="B154" s="22" t="n">
        <v>94</v>
      </c>
      <c r="C154" s="7" t="n">
        <v>1</v>
      </c>
      <c r="D154" s="7" t="s">
        <v>55</v>
      </c>
      <c r="E154" s="7" t="n">
        <v>2</v>
      </c>
    </row>
    <row r="155" spans="1:5">
      <c r="A155" t="s">
        <v>4</v>
      </c>
      <c r="B155" s="4" t="s">
        <v>5</v>
      </c>
      <c r="C155" s="4" t="s">
        <v>13</v>
      </c>
      <c r="D155" s="4" t="s">
        <v>6</v>
      </c>
      <c r="E155" s="4" t="s">
        <v>10</v>
      </c>
    </row>
    <row r="156" spans="1:5">
      <c r="A156" t="n">
        <v>3217</v>
      </c>
      <c r="B156" s="22" t="n">
        <v>94</v>
      </c>
      <c r="C156" s="7" t="n">
        <v>0</v>
      </c>
      <c r="D156" s="7" t="s">
        <v>55</v>
      </c>
      <c r="E156" s="7" t="n">
        <v>4</v>
      </c>
    </row>
    <row r="157" spans="1:5">
      <c r="A157" t="s">
        <v>4</v>
      </c>
      <c r="B157" s="4" t="s">
        <v>5</v>
      </c>
      <c r="C157" s="4" t="s">
        <v>13</v>
      </c>
      <c r="D157" s="4" t="s">
        <v>10</v>
      </c>
      <c r="E157" s="4" t="s">
        <v>13</v>
      </c>
      <c r="F157" s="4" t="s">
        <v>13</v>
      </c>
      <c r="G157" s="4" t="s">
        <v>25</v>
      </c>
    </row>
    <row r="158" spans="1:5">
      <c r="A158" t="n">
        <v>3231</v>
      </c>
      <c r="B158" s="13" t="n">
        <v>5</v>
      </c>
      <c r="C158" s="7" t="n">
        <v>30</v>
      </c>
      <c r="D158" s="7" t="n">
        <v>9714</v>
      </c>
      <c r="E158" s="7" t="n">
        <v>8</v>
      </c>
      <c r="F158" s="7" t="n">
        <v>1</v>
      </c>
      <c r="G158" s="14" t="n">
        <f t="normal" ca="1">A238</f>
        <v>0</v>
      </c>
    </row>
    <row r="159" spans="1:5">
      <c r="A159" t="s">
        <v>4</v>
      </c>
      <c r="B159" s="4" t="s">
        <v>5</v>
      </c>
      <c r="C159" s="4" t="s">
        <v>13</v>
      </c>
      <c r="D159" s="4" t="s">
        <v>6</v>
      </c>
      <c r="E159" s="4" t="s">
        <v>10</v>
      </c>
    </row>
    <row r="160" spans="1:5">
      <c r="A160" t="n">
        <v>3241</v>
      </c>
      <c r="B160" s="22" t="n">
        <v>94</v>
      </c>
      <c r="C160" s="7" t="n">
        <v>0</v>
      </c>
      <c r="D160" s="7" t="s">
        <v>50</v>
      </c>
      <c r="E160" s="7" t="n">
        <v>1</v>
      </c>
    </row>
    <row r="161" spans="1:7">
      <c r="A161" t="s">
        <v>4</v>
      </c>
      <c r="B161" s="4" t="s">
        <v>5</v>
      </c>
      <c r="C161" s="4" t="s">
        <v>13</v>
      </c>
      <c r="D161" s="4" t="s">
        <v>6</v>
      </c>
      <c r="E161" s="4" t="s">
        <v>10</v>
      </c>
    </row>
    <row r="162" spans="1:7">
      <c r="A162" t="n">
        <v>3251</v>
      </c>
      <c r="B162" s="22" t="n">
        <v>94</v>
      </c>
      <c r="C162" s="7" t="n">
        <v>0</v>
      </c>
      <c r="D162" s="7" t="s">
        <v>50</v>
      </c>
      <c r="E162" s="7" t="n">
        <v>2</v>
      </c>
    </row>
    <row r="163" spans="1:7">
      <c r="A163" t="s">
        <v>4</v>
      </c>
      <c r="B163" s="4" t="s">
        <v>5</v>
      </c>
      <c r="C163" s="4" t="s">
        <v>13</v>
      </c>
      <c r="D163" s="4" t="s">
        <v>6</v>
      </c>
      <c r="E163" s="4" t="s">
        <v>10</v>
      </c>
    </row>
    <row r="164" spans="1:7">
      <c r="A164" t="n">
        <v>3261</v>
      </c>
      <c r="B164" s="22" t="n">
        <v>94</v>
      </c>
      <c r="C164" s="7" t="n">
        <v>1</v>
      </c>
      <c r="D164" s="7" t="s">
        <v>50</v>
      </c>
      <c r="E164" s="7" t="n">
        <v>4</v>
      </c>
    </row>
    <row r="165" spans="1:7">
      <c r="A165" t="s">
        <v>4</v>
      </c>
      <c r="B165" s="4" t="s">
        <v>5</v>
      </c>
      <c r="C165" s="4" t="s">
        <v>13</v>
      </c>
      <c r="D165" s="4" t="s">
        <v>6</v>
      </c>
    </row>
    <row r="166" spans="1:7">
      <c r="A166" t="n">
        <v>3271</v>
      </c>
      <c r="B166" s="22" t="n">
        <v>94</v>
      </c>
      <c r="C166" s="7" t="n">
        <v>5</v>
      </c>
      <c r="D166" s="7" t="s">
        <v>50</v>
      </c>
    </row>
    <row r="167" spans="1:7">
      <c r="A167" t="s">
        <v>4</v>
      </c>
      <c r="B167" s="4" t="s">
        <v>5</v>
      </c>
      <c r="C167" s="4" t="s">
        <v>13</v>
      </c>
      <c r="D167" s="4" t="s">
        <v>6</v>
      </c>
      <c r="E167" s="4" t="s">
        <v>10</v>
      </c>
    </row>
    <row r="168" spans="1:7">
      <c r="A168" t="n">
        <v>3279</v>
      </c>
      <c r="B168" s="22" t="n">
        <v>94</v>
      </c>
      <c r="C168" s="7" t="n">
        <v>0</v>
      </c>
      <c r="D168" s="7" t="s">
        <v>51</v>
      </c>
      <c r="E168" s="7" t="n">
        <v>1</v>
      </c>
    </row>
    <row r="169" spans="1:7">
      <c r="A169" t="s">
        <v>4</v>
      </c>
      <c r="B169" s="4" t="s">
        <v>5</v>
      </c>
      <c r="C169" s="4" t="s">
        <v>13</v>
      </c>
      <c r="D169" s="4" t="s">
        <v>6</v>
      </c>
      <c r="E169" s="4" t="s">
        <v>10</v>
      </c>
    </row>
    <row r="170" spans="1:7">
      <c r="A170" t="n">
        <v>3289</v>
      </c>
      <c r="B170" s="22" t="n">
        <v>94</v>
      </c>
      <c r="C170" s="7" t="n">
        <v>0</v>
      </c>
      <c r="D170" s="7" t="s">
        <v>51</v>
      </c>
      <c r="E170" s="7" t="n">
        <v>2</v>
      </c>
    </row>
    <row r="171" spans="1:7">
      <c r="A171" t="s">
        <v>4</v>
      </c>
      <c r="B171" s="4" t="s">
        <v>5</v>
      </c>
      <c r="C171" s="4" t="s">
        <v>13</v>
      </c>
      <c r="D171" s="4" t="s">
        <v>6</v>
      </c>
      <c r="E171" s="4" t="s">
        <v>10</v>
      </c>
    </row>
    <row r="172" spans="1:7">
      <c r="A172" t="n">
        <v>3299</v>
      </c>
      <c r="B172" s="22" t="n">
        <v>94</v>
      </c>
      <c r="C172" s="7" t="n">
        <v>1</v>
      </c>
      <c r="D172" s="7" t="s">
        <v>51</v>
      </c>
      <c r="E172" s="7" t="n">
        <v>4</v>
      </c>
    </row>
    <row r="173" spans="1:7">
      <c r="A173" t="s">
        <v>4</v>
      </c>
      <c r="B173" s="4" t="s">
        <v>5</v>
      </c>
      <c r="C173" s="4" t="s">
        <v>13</v>
      </c>
      <c r="D173" s="4" t="s">
        <v>6</v>
      </c>
    </row>
    <row r="174" spans="1:7">
      <c r="A174" t="n">
        <v>3309</v>
      </c>
      <c r="B174" s="22" t="n">
        <v>94</v>
      </c>
      <c r="C174" s="7" t="n">
        <v>5</v>
      </c>
      <c r="D174" s="7" t="s">
        <v>51</v>
      </c>
    </row>
    <row r="175" spans="1:7">
      <c r="A175" t="s">
        <v>4</v>
      </c>
      <c r="B175" s="4" t="s">
        <v>5</v>
      </c>
      <c r="C175" s="4" t="s">
        <v>13</v>
      </c>
      <c r="D175" s="4" t="s">
        <v>6</v>
      </c>
      <c r="E175" s="4" t="s">
        <v>10</v>
      </c>
    </row>
    <row r="176" spans="1:7">
      <c r="A176" t="n">
        <v>3317</v>
      </c>
      <c r="B176" s="22" t="n">
        <v>94</v>
      </c>
      <c r="C176" s="7" t="n">
        <v>0</v>
      </c>
      <c r="D176" s="7" t="s">
        <v>52</v>
      </c>
      <c r="E176" s="7" t="n">
        <v>1</v>
      </c>
    </row>
    <row r="177" spans="1:5">
      <c r="A177" t="s">
        <v>4</v>
      </c>
      <c r="B177" s="4" t="s">
        <v>5</v>
      </c>
      <c r="C177" s="4" t="s">
        <v>13</v>
      </c>
      <c r="D177" s="4" t="s">
        <v>6</v>
      </c>
      <c r="E177" s="4" t="s">
        <v>10</v>
      </c>
    </row>
    <row r="178" spans="1:5">
      <c r="A178" t="n">
        <v>3327</v>
      </c>
      <c r="B178" s="22" t="n">
        <v>94</v>
      </c>
      <c r="C178" s="7" t="n">
        <v>0</v>
      </c>
      <c r="D178" s="7" t="s">
        <v>52</v>
      </c>
      <c r="E178" s="7" t="n">
        <v>2</v>
      </c>
    </row>
    <row r="179" spans="1:5">
      <c r="A179" t="s">
        <v>4</v>
      </c>
      <c r="B179" s="4" t="s">
        <v>5</v>
      </c>
      <c r="C179" s="4" t="s">
        <v>13</v>
      </c>
      <c r="D179" s="4" t="s">
        <v>6</v>
      </c>
      <c r="E179" s="4" t="s">
        <v>10</v>
      </c>
    </row>
    <row r="180" spans="1:5">
      <c r="A180" t="n">
        <v>3337</v>
      </c>
      <c r="B180" s="22" t="n">
        <v>94</v>
      </c>
      <c r="C180" s="7" t="n">
        <v>1</v>
      </c>
      <c r="D180" s="7" t="s">
        <v>52</v>
      </c>
      <c r="E180" s="7" t="n">
        <v>4</v>
      </c>
    </row>
    <row r="181" spans="1:5">
      <c r="A181" t="s">
        <v>4</v>
      </c>
      <c r="B181" s="4" t="s">
        <v>5</v>
      </c>
      <c r="C181" s="4" t="s">
        <v>13</v>
      </c>
      <c r="D181" s="4" t="s">
        <v>6</v>
      </c>
    </row>
    <row r="182" spans="1:5">
      <c r="A182" t="n">
        <v>3347</v>
      </c>
      <c r="B182" s="22" t="n">
        <v>94</v>
      </c>
      <c r="C182" s="7" t="n">
        <v>5</v>
      </c>
      <c r="D182" s="7" t="s">
        <v>52</v>
      </c>
    </row>
    <row r="183" spans="1:5">
      <c r="A183" t="s">
        <v>4</v>
      </c>
      <c r="B183" s="4" t="s">
        <v>5</v>
      </c>
      <c r="C183" s="4" t="s">
        <v>13</v>
      </c>
      <c r="D183" s="4" t="s">
        <v>6</v>
      </c>
      <c r="E183" s="4" t="s">
        <v>10</v>
      </c>
    </row>
    <row r="184" spans="1:5">
      <c r="A184" t="n">
        <v>3355</v>
      </c>
      <c r="B184" s="22" t="n">
        <v>94</v>
      </c>
      <c r="C184" s="7" t="n">
        <v>0</v>
      </c>
      <c r="D184" s="7" t="s">
        <v>53</v>
      </c>
      <c r="E184" s="7" t="n">
        <v>1</v>
      </c>
    </row>
    <row r="185" spans="1:5">
      <c r="A185" t="s">
        <v>4</v>
      </c>
      <c r="B185" s="4" t="s">
        <v>5</v>
      </c>
      <c r="C185" s="4" t="s">
        <v>13</v>
      </c>
      <c r="D185" s="4" t="s">
        <v>6</v>
      </c>
      <c r="E185" s="4" t="s">
        <v>10</v>
      </c>
    </row>
    <row r="186" spans="1:5">
      <c r="A186" t="n">
        <v>3369</v>
      </c>
      <c r="B186" s="22" t="n">
        <v>94</v>
      </c>
      <c r="C186" s="7" t="n">
        <v>0</v>
      </c>
      <c r="D186" s="7" t="s">
        <v>53</v>
      </c>
      <c r="E186" s="7" t="n">
        <v>2</v>
      </c>
    </row>
    <row r="187" spans="1:5">
      <c r="A187" t="s">
        <v>4</v>
      </c>
      <c r="B187" s="4" t="s">
        <v>5</v>
      </c>
      <c r="C187" s="4" t="s">
        <v>13</v>
      </c>
      <c r="D187" s="4" t="s">
        <v>6</v>
      </c>
      <c r="E187" s="4" t="s">
        <v>10</v>
      </c>
    </row>
    <row r="188" spans="1:5">
      <c r="A188" t="n">
        <v>3383</v>
      </c>
      <c r="B188" s="22" t="n">
        <v>94</v>
      </c>
      <c r="C188" s="7" t="n">
        <v>1</v>
      </c>
      <c r="D188" s="7" t="s">
        <v>53</v>
      </c>
      <c r="E188" s="7" t="n">
        <v>4</v>
      </c>
    </row>
    <row r="189" spans="1:5">
      <c r="A189" t="s">
        <v>4</v>
      </c>
      <c r="B189" s="4" t="s">
        <v>5</v>
      </c>
      <c r="C189" s="4" t="s">
        <v>13</v>
      </c>
      <c r="D189" s="4" t="s">
        <v>6</v>
      </c>
    </row>
    <row r="190" spans="1:5">
      <c r="A190" t="n">
        <v>3397</v>
      </c>
      <c r="B190" s="22" t="n">
        <v>94</v>
      </c>
      <c r="C190" s="7" t="n">
        <v>5</v>
      </c>
      <c r="D190" s="7" t="s">
        <v>53</v>
      </c>
    </row>
    <row r="191" spans="1:5">
      <c r="A191" t="s">
        <v>4</v>
      </c>
      <c r="B191" s="4" t="s">
        <v>5</v>
      </c>
      <c r="C191" s="4" t="s">
        <v>13</v>
      </c>
      <c r="D191" s="4" t="s">
        <v>6</v>
      </c>
      <c r="E191" s="4" t="s">
        <v>10</v>
      </c>
    </row>
    <row r="192" spans="1:5">
      <c r="A192" t="n">
        <v>3409</v>
      </c>
      <c r="B192" s="22" t="n">
        <v>94</v>
      </c>
      <c r="C192" s="7" t="n">
        <v>0</v>
      </c>
      <c r="D192" s="7" t="s">
        <v>54</v>
      </c>
      <c r="E192" s="7" t="n">
        <v>1</v>
      </c>
    </row>
    <row r="193" spans="1:5">
      <c r="A193" t="s">
        <v>4</v>
      </c>
      <c r="B193" s="4" t="s">
        <v>5</v>
      </c>
      <c r="C193" s="4" t="s">
        <v>13</v>
      </c>
      <c r="D193" s="4" t="s">
        <v>6</v>
      </c>
      <c r="E193" s="4" t="s">
        <v>10</v>
      </c>
    </row>
    <row r="194" spans="1:5">
      <c r="A194" t="n">
        <v>3423</v>
      </c>
      <c r="B194" s="22" t="n">
        <v>94</v>
      </c>
      <c r="C194" s="7" t="n">
        <v>0</v>
      </c>
      <c r="D194" s="7" t="s">
        <v>54</v>
      </c>
      <c r="E194" s="7" t="n">
        <v>2</v>
      </c>
    </row>
    <row r="195" spans="1:5">
      <c r="A195" t="s">
        <v>4</v>
      </c>
      <c r="B195" s="4" t="s">
        <v>5</v>
      </c>
      <c r="C195" s="4" t="s">
        <v>13</v>
      </c>
      <c r="D195" s="4" t="s">
        <v>6</v>
      </c>
      <c r="E195" s="4" t="s">
        <v>10</v>
      </c>
    </row>
    <row r="196" spans="1:5">
      <c r="A196" t="n">
        <v>3437</v>
      </c>
      <c r="B196" s="22" t="n">
        <v>94</v>
      </c>
      <c r="C196" s="7" t="n">
        <v>1</v>
      </c>
      <c r="D196" s="7" t="s">
        <v>54</v>
      </c>
      <c r="E196" s="7" t="n">
        <v>4</v>
      </c>
    </row>
    <row r="197" spans="1:5">
      <c r="A197" t="s">
        <v>4</v>
      </c>
      <c r="B197" s="4" t="s">
        <v>5</v>
      </c>
      <c r="C197" s="4" t="s">
        <v>13</v>
      </c>
      <c r="D197" s="4" t="s">
        <v>6</v>
      </c>
    </row>
    <row r="198" spans="1:5">
      <c r="A198" t="n">
        <v>3451</v>
      </c>
      <c r="B198" s="22" t="n">
        <v>94</v>
      </c>
      <c r="C198" s="7" t="n">
        <v>5</v>
      </c>
      <c r="D198" s="7" t="s">
        <v>54</v>
      </c>
    </row>
    <row r="199" spans="1:5">
      <c r="A199" t="s">
        <v>4</v>
      </c>
      <c r="B199" s="4" t="s">
        <v>5</v>
      </c>
      <c r="C199" s="4" t="s">
        <v>13</v>
      </c>
      <c r="D199" s="4" t="s">
        <v>10</v>
      </c>
      <c r="E199" s="4" t="s">
        <v>6</v>
      </c>
      <c r="F199" s="4" t="s">
        <v>6</v>
      </c>
      <c r="G199" s="4" t="s">
        <v>13</v>
      </c>
    </row>
    <row r="200" spans="1:5">
      <c r="A200" t="n">
        <v>3463</v>
      </c>
      <c r="B200" s="28" t="n">
        <v>32</v>
      </c>
      <c r="C200" s="7" t="n">
        <v>0</v>
      </c>
      <c r="D200" s="7" t="n">
        <v>65533</v>
      </c>
      <c r="E200" s="7" t="s">
        <v>50</v>
      </c>
      <c r="F200" s="7" t="s">
        <v>56</v>
      </c>
      <c r="G200" s="7" t="n">
        <v>1</v>
      </c>
    </row>
    <row r="201" spans="1:5">
      <c r="A201" t="s">
        <v>4</v>
      </c>
      <c r="B201" s="4" t="s">
        <v>5</v>
      </c>
      <c r="C201" s="4" t="s">
        <v>13</v>
      </c>
      <c r="D201" s="4" t="s">
        <v>10</v>
      </c>
      <c r="E201" s="4" t="s">
        <v>6</v>
      </c>
      <c r="F201" s="4" t="s">
        <v>6</v>
      </c>
      <c r="G201" s="4" t="s">
        <v>13</v>
      </c>
    </row>
    <row r="202" spans="1:5">
      <c r="A202" t="n">
        <v>3483</v>
      </c>
      <c r="B202" s="28" t="n">
        <v>32</v>
      </c>
      <c r="C202" s="7" t="n">
        <v>0</v>
      </c>
      <c r="D202" s="7" t="n">
        <v>65533</v>
      </c>
      <c r="E202" s="7" t="s">
        <v>50</v>
      </c>
      <c r="F202" s="7" t="s">
        <v>57</v>
      </c>
      <c r="G202" s="7" t="n">
        <v>0</v>
      </c>
    </row>
    <row r="203" spans="1:5">
      <c r="A203" t="s">
        <v>4</v>
      </c>
      <c r="B203" s="4" t="s">
        <v>5</v>
      </c>
      <c r="C203" s="4" t="s">
        <v>13</v>
      </c>
      <c r="D203" s="4" t="s">
        <v>10</v>
      </c>
      <c r="E203" s="4" t="s">
        <v>6</v>
      </c>
      <c r="F203" s="4" t="s">
        <v>6</v>
      </c>
      <c r="G203" s="4" t="s">
        <v>13</v>
      </c>
    </row>
    <row r="204" spans="1:5">
      <c r="A204" t="n">
        <v>3503</v>
      </c>
      <c r="B204" s="28" t="n">
        <v>32</v>
      </c>
      <c r="C204" s="7" t="n">
        <v>0</v>
      </c>
      <c r="D204" s="7" t="n">
        <v>65533</v>
      </c>
      <c r="E204" s="7" t="s">
        <v>50</v>
      </c>
      <c r="F204" s="7" t="s">
        <v>58</v>
      </c>
      <c r="G204" s="7" t="n">
        <v>0</v>
      </c>
    </row>
    <row r="205" spans="1:5">
      <c r="A205" t="s">
        <v>4</v>
      </c>
      <c r="B205" s="4" t="s">
        <v>5</v>
      </c>
      <c r="C205" s="4" t="s">
        <v>13</v>
      </c>
      <c r="D205" s="4" t="s">
        <v>10</v>
      </c>
      <c r="E205" s="4" t="s">
        <v>6</v>
      </c>
      <c r="F205" s="4" t="s">
        <v>6</v>
      </c>
      <c r="G205" s="4" t="s">
        <v>13</v>
      </c>
    </row>
    <row r="206" spans="1:5">
      <c r="A206" t="n">
        <v>3523</v>
      </c>
      <c r="B206" s="28" t="n">
        <v>32</v>
      </c>
      <c r="C206" s="7" t="n">
        <v>0</v>
      </c>
      <c r="D206" s="7" t="n">
        <v>65533</v>
      </c>
      <c r="E206" s="7" t="s">
        <v>50</v>
      </c>
      <c r="F206" s="7" t="s">
        <v>59</v>
      </c>
      <c r="G206" s="7" t="n">
        <v>1</v>
      </c>
    </row>
    <row r="207" spans="1:5">
      <c r="A207" t="s">
        <v>4</v>
      </c>
      <c r="B207" s="4" t="s">
        <v>5</v>
      </c>
      <c r="C207" s="4" t="s">
        <v>13</v>
      </c>
      <c r="D207" s="4" t="s">
        <v>10</v>
      </c>
      <c r="E207" s="4" t="s">
        <v>6</v>
      </c>
      <c r="F207" s="4" t="s">
        <v>6</v>
      </c>
      <c r="G207" s="4" t="s">
        <v>13</v>
      </c>
    </row>
    <row r="208" spans="1:5">
      <c r="A208" t="n">
        <v>3543</v>
      </c>
      <c r="B208" s="28" t="n">
        <v>32</v>
      </c>
      <c r="C208" s="7" t="n">
        <v>0</v>
      </c>
      <c r="D208" s="7" t="n">
        <v>65533</v>
      </c>
      <c r="E208" s="7" t="s">
        <v>50</v>
      </c>
      <c r="F208" s="7" t="s">
        <v>60</v>
      </c>
      <c r="G208" s="7" t="n">
        <v>0</v>
      </c>
    </row>
    <row r="209" spans="1:7">
      <c r="A209" t="s">
        <v>4</v>
      </c>
      <c r="B209" s="4" t="s">
        <v>5</v>
      </c>
      <c r="C209" s="4" t="s">
        <v>13</v>
      </c>
      <c r="D209" s="4" t="s">
        <v>10</v>
      </c>
      <c r="E209" s="4" t="s">
        <v>6</v>
      </c>
      <c r="F209" s="4" t="s">
        <v>6</v>
      </c>
      <c r="G209" s="4" t="s">
        <v>13</v>
      </c>
    </row>
    <row r="210" spans="1:7">
      <c r="A210" t="n">
        <v>3563</v>
      </c>
      <c r="B210" s="28" t="n">
        <v>32</v>
      </c>
      <c r="C210" s="7" t="n">
        <v>0</v>
      </c>
      <c r="D210" s="7" t="n">
        <v>65533</v>
      </c>
      <c r="E210" s="7" t="s">
        <v>50</v>
      </c>
      <c r="F210" s="7" t="s">
        <v>61</v>
      </c>
      <c r="G210" s="7" t="n">
        <v>0</v>
      </c>
    </row>
    <row r="211" spans="1:7">
      <c r="A211" t="s">
        <v>4</v>
      </c>
      <c r="B211" s="4" t="s">
        <v>5</v>
      </c>
      <c r="C211" s="4" t="s">
        <v>13</v>
      </c>
      <c r="D211" s="4" t="s">
        <v>10</v>
      </c>
      <c r="E211" s="4" t="s">
        <v>6</v>
      </c>
      <c r="F211" s="4" t="s">
        <v>6</v>
      </c>
      <c r="G211" s="4" t="s">
        <v>13</v>
      </c>
    </row>
    <row r="212" spans="1:7">
      <c r="A212" t="n">
        <v>3583</v>
      </c>
      <c r="B212" s="28" t="n">
        <v>32</v>
      </c>
      <c r="C212" s="7" t="n">
        <v>0</v>
      </c>
      <c r="D212" s="7" t="n">
        <v>65533</v>
      </c>
      <c r="E212" s="7" t="s">
        <v>51</v>
      </c>
      <c r="F212" s="7" t="s">
        <v>56</v>
      </c>
      <c r="G212" s="7" t="n">
        <v>1</v>
      </c>
    </row>
    <row r="213" spans="1:7">
      <c r="A213" t="s">
        <v>4</v>
      </c>
      <c r="B213" s="4" t="s">
        <v>5</v>
      </c>
      <c r="C213" s="4" t="s">
        <v>13</v>
      </c>
      <c r="D213" s="4" t="s">
        <v>10</v>
      </c>
      <c r="E213" s="4" t="s">
        <v>6</v>
      </c>
      <c r="F213" s="4" t="s">
        <v>6</v>
      </c>
      <c r="G213" s="4" t="s">
        <v>13</v>
      </c>
    </row>
    <row r="214" spans="1:7">
      <c r="A214" t="n">
        <v>3603</v>
      </c>
      <c r="B214" s="28" t="n">
        <v>32</v>
      </c>
      <c r="C214" s="7" t="n">
        <v>0</v>
      </c>
      <c r="D214" s="7" t="n">
        <v>65533</v>
      </c>
      <c r="E214" s="7" t="s">
        <v>51</v>
      </c>
      <c r="F214" s="7" t="s">
        <v>57</v>
      </c>
      <c r="G214" s="7" t="n">
        <v>0</v>
      </c>
    </row>
    <row r="215" spans="1:7">
      <c r="A215" t="s">
        <v>4</v>
      </c>
      <c r="B215" s="4" t="s">
        <v>5</v>
      </c>
      <c r="C215" s="4" t="s">
        <v>13</v>
      </c>
      <c r="D215" s="4" t="s">
        <v>10</v>
      </c>
      <c r="E215" s="4" t="s">
        <v>6</v>
      </c>
      <c r="F215" s="4" t="s">
        <v>6</v>
      </c>
      <c r="G215" s="4" t="s">
        <v>13</v>
      </c>
    </row>
    <row r="216" spans="1:7">
      <c r="A216" t="n">
        <v>3623</v>
      </c>
      <c r="B216" s="28" t="n">
        <v>32</v>
      </c>
      <c r="C216" s="7" t="n">
        <v>0</v>
      </c>
      <c r="D216" s="7" t="n">
        <v>65533</v>
      </c>
      <c r="E216" s="7" t="s">
        <v>51</v>
      </c>
      <c r="F216" s="7" t="s">
        <v>58</v>
      </c>
      <c r="G216" s="7" t="n">
        <v>0</v>
      </c>
    </row>
    <row r="217" spans="1:7">
      <c r="A217" t="s">
        <v>4</v>
      </c>
      <c r="B217" s="4" t="s">
        <v>5</v>
      </c>
      <c r="C217" s="4" t="s">
        <v>13</v>
      </c>
      <c r="D217" s="4" t="s">
        <v>10</v>
      </c>
      <c r="E217" s="4" t="s">
        <v>6</v>
      </c>
      <c r="F217" s="4" t="s">
        <v>6</v>
      </c>
      <c r="G217" s="4" t="s">
        <v>13</v>
      </c>
    </row>
    <row r="218" spans="1:7">
      <c r="A218" t="n">
        <v>3643</v>
      </c>
      <c r="B218" s="28" t="n">
        <v>32</v>
      </c>
      <c r="C218" s="7" t="n">
        <v>0</v>
      </c>
      <c r="D218" s="7" t="n">
        <v>65533</v>
      </c>
      <c r="E218" s="7" t="s">
        <v>51</v>
      </c>
      <c r="F218" s="7" t="s">
        <v>59</v>
      </c>
      <c r="G218" s="7" t="n">
        <v>1</v>
      </c>
    </row>
    <row r="219" spans="1:7">
      <c r="A219" t="s">
        <v>4</v>
      </c>
      <c r="B219" s="4" t="s">
        <v>5</v>
      </c>
      <c r="C219" s="4" t="s">
        <v>13</v>
      </c>
      <c r="D219" s="4" t="s">
        <v>10</v>
      </c>
      <c r="E219" s="4" t="s">
        <v>6</v>
      </c>
      <c r="F219" s="4" t="s">
        <v>6</v>
      </c>
      <c r="G219" s="4" t="s">
        <v>13</v>
      </c>
    </row>
    <row r="220" spans="1:7">
      <c r="A220" t="n">
        <v>3663</v>
      </c>
      <c r="B220" s="28" t="n">
        <v>32</v>
      </c>
      <c r="C220" s="7" t="n">
        <v>0</v>
      </c>
      <c r="D220" s="7" t="n">
        <v>65533</v>
      </c>
      <c r="E220" s="7" t="s">
        <v>51</v>
      </c>
      <c r="F220" s="7" t="s">
        <v>60</v>
      </c>
      <c r="G220" s="7" t="n">
        <v>0</v>
      </c>
    </row>
    <row r="221" spans="1:7">
      <c r="A221" t="s">
        <v>4</v>
      </c>
      <c r="B221" s="4" t="s">
        <v>5</v>
      </c>
      <c r="C221" s="4" t="s">
        <v>13</v>
      </c>
      <c r="D221" s="4" t="s">
        <v>10</v>
      </c>
      <c r="E221" s="4" t="s">
        <v>6</v>
      </c>
      <c r="F221" s="4" t="s">
        <v>6</v>
      </c>
      <c r="G221" s="4" t="s">
        <v>13</v>
      </c>
    </row>
    <row r="222" spans="1:7">
      <c r="A222" t="n">
        <v>3683</v>
      </c>
      <c r="B222" s="28" t="n">
        <v>32</v>
      </c>
      <c r="C222" s="7" t="n">
        <v>0</v>
      </c>
      <c r="D222" s="7" t="n">
        <v>65533</v>
      </c>
      <c r="E222" s="7" t="s">
        <v>51</v>
      </c>
      <c r="F222" s="7" t="s">
        <v>61</v>
      </c>
      <c r="G222" s="7" t="n">
        <v>0</v>
      </c>
    </row>
    <row r="223" spans="1:7">
      <c r="A223" t="s">
        <v>4</v>
      </c>
      <c r="B223" s="4" t="s">
        <v>5</v>
      </c>
      <c r="C223" s="4" t="s">
        <v>13</v>
      </c>
      <c r="D223" s="4" t="s">
        <v>10</v>
      </c>
      <c r="E223" s="4" t="s">
        <v>6</v>
      </c>
      <c r="F223" s="4" t="s">
        <v>6</v>
      </c>
      <c r="G223" s="4" t="s">
        <v>13</v>
      </c>
    </row>
    <row r="224" spans="1:7">
      <c r="A224" t="n">
        <v>3703</v>
      </c>
      <c r="B224" s="28" t="n">
        <v>32</v>
      </c>
      <c r="C224" s="7" t="n">
        <v>0</v>
      </c>
      <c r="D224" s="7" t="n">
        <v>65533</v>
      </c>
      <c r="E224" s="7" t="s">
        <v>52</v>
      </c>
      <c r="F224" s="7" t="s">
        <v>56</v>
      </c>
      <c r="G224" s="7" t="n">
        <v>1</v>
      </c>
    </row>
    <row r="225" spans="1:7">
      <c r="A225" t="s">
        <v>4</v>
      </c>
      <c r="B225" s="4" t="s">
        <v>5</v>
      </c>
      <c r="C225" s="4" t="s">
        <v>13</v>
      </c>
      <c r="D225" s="4" t="s">
        <v>10</v>
      </c>
      <c r="E225" s="4" t="s">
        <v>6</v>
      </c>
      <c r="F225" s="4" t="s">
        <v>6</v>
      </c>
      <c r="G225" s="4" t="s">
        <v>13</v>
      </c>
    </row>
    <row r="226" spans="1:7">
      <c r="A226" t="n">
        <v>3723</v>
      </c>
      <c r="B226" s="28" t="n">
        <v>32</v>
      </c>
      <c r="C226" s="7" t="n">
        <v>0</v>
      </c>
      <c r="D226" s="7" t="n">
        <v>65533</v>
      </c>
      <c r="E226" s="7" t="s">
        <v>52</v>
      </c>
      <c r="F226" s="7" t="s">
        <v>57</v>
      </c>
      <c r="G226" s="7" t="n">
        <v>0</v>
      </c>
    </row>
    <row r="227" spans="1:7">
      <c r="A227" t="s">
        <v>4</v>
      </c>
      <c r="B227" s="4" t="s">
        <v>5</v>
      </c>
      <c r="C227" s="4" t="s">
        <v>13</v>
      </c>
      <c r="D227" s="4" t="s">
        <v>10</v>
      </c>
      <c r="E227" s="4" t="s">
        <v>6</v>
      </c>
      <c r="F227" s="4" t="s">
        <v>6</v>
      </c>
      <c r="G227" s="4" t="s">
        <v>13</v>
      </c>
    </row>
    <row r="228" spans="1:7">
      <c r="A228" t="n">
        <v>3743</v>
      </c>
      <c r="B228" s="28" t="n">
        <v>32</v>
      </c>
      <c r="C228" s="7" t="n">
        <v>0</v>
      </c>
      <c r="D228" s="7" t="n">
        <v>65533</v>
      </c>
      <c r="E228" s="7" t="s">
        <v>52</v>
      </c>
      <c r="F228" s="7" t="s">
        <v>58</v>
      </c>
      <c r="G228" s="7" t="n">
        <v>0</v>
      </c>
    </row>
    <row r="229" spans="1:7">
      <c r="A229" t="s">
        <v>4</v>
      </c>
      <c r="B229" s="4" t="s">
        <v>5</v>
      </c>
      <c r="C229" s="4" t="s">
        <v>13</v>
      </c>
      <c r="D229" s="4" t="s">
        <v>10</v>
      </c>
      <c r="E229" s="4" t="s">
        <v>6</v>
      </c>
      <c r="F229" s="4" t="s">
        <v>6</v>
      </c>
      <c r="G229" s="4" t="s">
        <v>13</v>
      </c>
    </row>
    <row r="230" spans="1:7">
      <c r="A230" t="n">
        <v>3763</v>
      </c>
      <c r="B230" s="28" t="n">
        <v>32</v>
      </c>
      <c r="C230" s="7" t="n">
        <v>0</v>
      </c>
      <c r="D230" s="7" t="n">
        <v>65533</v>
      </c>
      <c r="E230" s="7" t="s">
        <v>52</v>
      </c>
      <c r="F230" s="7" t="s">
        <v>59</v>
      </c>
      <c r="G230" s="7" t="n">
        <v>1</v>
      </c>
    </row>
    <row r="231" spans="1:7">
      <c r="A231" t="s">
        <v>4</v>
      </c>
      <c r="B231" s="4" t="s">
        <v>5</v>
      </c>
      <c r="C231" s="4" t="s">
        <v>13</v>
      </c>
      <c r="D231" s="4" t="s">
        <v>10</v>
      </c>
      <c r="E231" s="4" t="s">
        <v>6</v>
      </c>
      <c r="F231" s="4" t="s">
        <v>6</v>
      </c>
      <c r="G231" s="4" t="s">
        <v>13</v>
      </c>
    </row>
    <row r="232" spans="1:7">
      <c r="A232" t="n">
        <v>3783</v>
      </c>
      <c r="B232" s="28" t="n">
        <v>32</v>
      </c>
      <c r="C232" s="7" t="n">
        <v>0</v>
      </c>
      <c r="D232" s="7" t="n">
        <v>65533</v>
      </c>
      <c r="E232" s="7" t="s">
        <v>52</v>
      </c>
      <c r="F232" s="7" t="s">
        <v>60</v>
      </c>
      <c r="G232" s="7" t="n">
        <v>0</v>
      </c>
    </row>
    <row r="233" spans="1:7">
      <c r="A233" t="s">
        <v>4</v>
      </c>
      <c r="B233" s="4" t="s">
        <v>5</v>
      </c>
      <c r="C233" s="4" t="s">
        <v>13</v>
      </c>
      <c r="D233" s="4" t="s">
        <v>10</v>
      </c>
      <c r="E233" s="4" t="s">
        <v>6</v>
      </c>
      <c r="F233" s="4" t="s">
        <v>6</v>
      </c>
      <c r="G233" s="4" t="s">
        <v>13</v>
      </c>
    </row>
    <row r="234" spans="1:7">
      <c r="A234" t="n">
        <v>3803</v>
      </c>
      <c r="B234" s="28" t="n">
        <v>32</v>
      </c>
      <c r="C234" s="7" t="n">
        <v>0</v>
      </c>
      <c r="D234" s="7" t="n">
        <v>65533</v>
      </c>
      <c r="E234" s="7" t="s">
        <v>52</v>
      </c>
      <c r="F234" s="7" t="s">
        <v>61</v>
      </c>
      <c r="G234" s="7" t="n">
        <v>0</v>
      </c>
    </row>
    <row r="235" spans="1:7">
      <c r="A235" t="s">
        <v>4</v>
      </c>
      <c r="B235" s="4" t="s">
        <v>5</v>
      </c>
      <c r="C235" s="4" t="s">
        <v>25</v>
      </c>
    </row>
    <row r="236" spans="1:7">
      <c r="A236" t="n">
        <v>3823</v>
      </c>
      <c r="B236" s="19" t="n">
        <v>3</v>
      </c>
      <c r="C236" s="14" t="n">
        <f t="normal" ca="1">A246</f>
        <v>0</v>
      </c>
    </row>
    <row r="237" spans="1:7">
      <c r="A237" t="s">
        <v>4</v>
      </c>
      <c r="B237" s="4" t="s">
        <v>5</v>
      </c>
      <c r="C237" s="4" t="s">
        <v>13</v>
      </c>
      <c r="D237" s="4" t="s">
        <v>6</v>
      </c>
      <c r="E237" s="4" t="s">
        <v>10</v>
      </c>
    </row>
    <row r="238" spans="1:7">
      <c r="A238" t="n">
        <v>3828</v>
      </c>
      <c r="B238" s="22" t="n">
        <v>94</v>
      </c>
      <c r="C238" s="7" t="n">
        <v>0</v>
      </c>
      <c r="D238" s="7" t="s">
        <v>55</v>
      </c>
      <c r="E238" s="7" t="n">
        <v>1</v>
      </c>
    </row>
    <row r="239" spans="1:7">
      <c r="A239" t="s">
        <v>4</v>
      </c>
      <c r="B239" s="4" t="s">
        <v>5</v>
      </c>
      <c r="C239" s="4" t="s">
        <v>13</v>
      </c>
      <c r="D239" s="4" t="s">
        <v>6</v>
      </c>
      <c r="E239" s="4" t="s">
        <v>10</v>
      </c>
    </row>
    <row r="240" spans="1:7">
      <c r="A240" t="n">
        <v>3842</v>
      </c>
      <c r="B240" s="22" t="n">
        <v>94</v>
      </c>
      <c r="C240" s="7" t="n">
        <v>0</v>
      </c>
      <c r="D240" s="7" t="s">
        <v>55</v>
      </c>
      <c r="E240" s="7" t="n">
        <v>2</v>
      </c>
    </row>
    <row r="241" spans="1:7">
      <c r="A241" t="s">
        <v>4</v>
      </c>
      <c r="B241" s="4" t="s">
        <v>5</v>
      </c>
      <c r="C241" s="4" t="s">
        <v>13</v>
      </c>
      <c r="D241" s="4" t="s">
        <v>6</v>
      </c>
      <c r="E241" s="4" t="s">
        <v>10</v>
      </c>
    </row>
    <row r="242" spans="1:7">
      <c r="A242" t="n">
        <v>3856</v>
      </c>
      <c r="B242" s="22" t="n">
        <v>94</v>
      </c>
      <c r="C242" s="7" t="n">
        <v>1</v>
      </c>
      <c r="D242" s="7" t="s">
        <v>55</v>
      </c>
      <c r="E242" s="7" t="n">
        <v>4</v>
      </c>
    </row>
    <row r="243" spans="1:7">
      <c r="A243" t="s">
        <v>4</v>
      </c>
      <c r="B243" s="4" t="s">
        <v>5</v>
      </c>
      <c r="C243" s="4" t="s">
        <v>13</v>
      </c>
      <c r="D243" s="4" t="s">
        <v>6</v>
      </c>
    </row>
    <row r="244" spans="1:7">
      <c r="A244" t="n">
        <v>3870</v>
      </c>
      <c r="B244" s="22" t="n">
        <v>94</v>
      </c>
      <c r="C244" s="7" t="n">
        <v>5</v>
      </c>
      <c r="D244" s="7" t="s">
        <v>55</v>
      </c>
    </row>
    <row r="245" spans="1:7">
      <c r="A245" t="s">
        <v>4</v>
      </c>
      <c r="B245" s="4" t="s">
        <v>5</v>
      </c>
      <c r="C245" s="4" t="s">
        <v>13</v>
      </c>
      <c r="D245" s="4" t="s">
        <v>6</v>
      </c>
      <c r="E245" s="4" t="s">
        <v>10</v>
      </c>
    </row>
    <row r="246" spans="1:7">
      <c r="A246" t="n">
        <v>3882</v>
      </c>
      <c r="B246" s="22" t="n">
        <v>94</v>
      </c>
      <c r="C246" s="7" t="n">
        <v>1</v>
      </c>
      <c r="D246" s="7" t="s">
        <v>62</v>
      </c>
      <c r="E246" s="7" t="n">
        <v>1</v>
      </c>
    </row>
    <row r="247" spans="1:7">
      <c r="A247" t="s">
        <v>4</v>
      </c>
      <c r="B247" s="4" t="s">
        <v>5</v>
      </c>
      <c r="C247" s="4" t="s">
        <v>13</v>
      </c>
      <c r="D247" s="4" t="s">
        <v>6</v>
      </c>
      <c r="E247" s="4" t="s">
        <v>10</v>
      </c>
    </row>
    <row r="248" spans="1:7">
      <c r="A248" t="n">
        <v>3895</v>
      </c>
      <c r="B248" s="22" t="n">
        <v>94</v>
      </c>
      <c r="C248" s="7" t="n">
        <v>1</v>
      </c>
      <c r="D248" s="7" t="s">
        <v>62</v>
      </c>
      <c r="E248" s="7" t="n">
        <v>2</v>
      </c>
    </row>
    <row r="249" spans="1:7">
      <c r="A249" t="s">
        <v>4</v>
      </c>
      <c r="B249" s="4" t="s">
        <v>5</v>
      </c>
      <c r="C249" s="4" t="s">
        <v>13</v>
      </c>
      <c r="D249" s="4" t="s">
        <v>6</v>
      </c>
      <c r="E249" s="4" t="s">
        <v>10</v>
      </c>
    </row>
    <row r="250" spans="1:7">
      <c r="A250" t="n">
        <v>3908</v>
      </c>
      <c r="B250" s="22" t="n">
        <v>94</v>
      </c>
      <c r="C250" s="7" t="n">
        <v>0</v>
      </c>
      <c r="D250" s="7" t="s">
        <v>62</v>
      </c>
      <c r="E250" s="7" t="n">
        <v>4</v>
      </c>
    </row>
    <row r="251" spans="1:7">
      <c r="A251" t="s">
        <v>4</v>
      </c>
      <c r="B251" s="4" t="s">
        <v>5</v>
      </c>
      <c r="C251" s="4" t="s">
        <v>13</v>
      </c>
      <c r="D251" s="4" t="s">
        <v>6</v>
      </c>
      <c r="E251" s="4" t="s">
        <v>10</v>
      </c>
    </row>
    <row r="252" spans="1:7">
      <c r="A252" t="n">
        <v>3921</v>
      </c>
      <c r="B252" s="22" t="n">
        <v>94</v>
      </c>
      <c r="C252" s="7" t="n">
        <v>1</v>
      </c>
      <c r="D252" s="7" t="s">
        <v>63</v>
      </c>
      <c r="E252" s="7" t="n">
        <v>1</v>
      </c>
    </row>
    <row r="253" spans="1:7">
      <c r="A253" t="s">
        <v>4</v>
      </c>
      <c r="B253" s="4" t="s">
        <v>5</v>
      </c>
      <c r="C253" s="4" t="s">
        <v>13</v>
      </c>
      <c r="D253" s="4" t="s">
        <v>6</v>
      </c>
      <c r="E253" s="4" t="s">
        <v>10</v>
      </c>
    </row>
    <row r="254" spans="1:7">
      <c r="A254" t="n">
        <v>3934</v>
      </c>
      <c r="B254" s="22" t="n">
        <v>94</v>
      </c>
      <c r="C254" s="7" t="n">
        <v>1</v>
      </c>
      <c r="D254" s="7" t="s">
        <v>63</v>
      </c>
      <c r="E254" s="7" t="n">
        <v>2</v>
      </c>
    </row>
    <row r="255" spans="1:7">
      <c r="A255" t="s">
        <v>4</v>
      </c>
      <c r="B255" s="4" t="s">
        <v>5</v>
      </c>
      <c r="C255" s="4" t="s">
        <v>13</v>
      </c>
      <c r="D255" s="4" t="s">
        <v>6</v>
      </c>
      <c r="E255" s="4" t="s">
        <v>10</v>
      </c>
    </row>
    <row r="256" spans="1:7">
      <c r="A256" t="n">
        <v>3947</v>
      </c>
      <c r="B256" s="22" t="n">
        <v>94</v>
      </c>
      <c r="C256" s="7" t="n">
        <v>0</v>
      </c>
      <c r="D256" s="7" t="s">
        <v>63</v>
      </c>
      <c r="E256" s="7" t="n">
        <v>4</v>
      </c>
    </row>
    <row r="257" spans="1:5">
      <c r="A257" t="s">
        <v>4</v>
      </c>
      <c r="B257" s="4" t="s">
        <v>5</v>
      </c>
      <c r="C257" s="4" t="s">
        <v>13</v>
      </c>
      <c r="D257" s="4" t="s">
        <v>6</v>
      </c>
      <c r="E257" s="4" t="s">
        <v>10</v>
      </c>
    </row>
    <row r="258" spans="1:5">
      <c r="A258" t="n">
        <v>3960</v>
      </c>
      <c r="B258" s="22" t="n">
        <v>94</v>
      </c>
      <c r="C258" s="7" t="n">
        <v>1</v>
      </c>
      <c r="D258" s="7" t="s">
        <v>64</v>
      </c>
      <c r="E258" s="7" t="n">
        <v>1</v>
      </c>
    </row>
    <row r="259" spans="1:5">
      <c r="A259" t="s">
        <v>4</v>
      </c>
      <c r="B259" s="4" t="s">
        <v>5</v>
      </c>
      <c r="C259" s="4" t="s">
        <v>13</v>
      </c>
      <c r="D259" s="4" t="s">
        <v>6</v>
      </c>
      <c r="E259" s="4" t="s">
        <v>10</v>
      </c>
    </row>
    <row r="260" spans="1:5">
      <c r="A260" t="n">
        <v>3973</v>
      </c>
      <c r="B260" s="22" t="n">
        <v>94</v>
      </c>
      <c r="C260" s="7" t="n">
        <v>1</v>
      </c>
      <c r="D260" s="7" t="s">
        <v>64</v>
      </c>
      <c r="E260" s="7" t="n">
        <v>2</v>
      </c>
    </row>
    <row r="261" spans="1:5">
      <c r="A261" t="s">
        <v>4</v>
      </c>
      <c r="B261" s="4" t="s">
        <v>5</v>
      </c>
      <c r="C261" s="4" t="s">
        <v>13</v>
      </c>
      <c r="D261" s="4" t="s">
        <v>6</v>
      </c>
      <c r="E261" s="4" t="s">
        <v>10</v>
      </c>
    </row>
    <row r="262" spans="1:5">
      <c r="A262" t="n">
        <v>3986</v>
      </c>
      <c r="B262" s="22" t="n">
        <v>94</v>
      </c>
      <c r="C262" s="7" t="n">
        <v>0</v>
      </c>
      <c r="D262" s="7" t="s">
        <v>64</v>
      </c>
      <c r="E262" s="7" t="n">
        <v>4</v>
      </c>
    </row>
    <row r="263" spans="1:5">
      <c r="A263" t="s">
        <v>4</v>
      </c>
      <c r="B263" s="4" t="s">
        <v>5</v>
      </c>
      <c r="C263" s="4" t="s">
        <v>13</v>
      </c>
      <c r="D263" s="4" t="s">
        <v>6</v>
      </c>
      <c r="E263" s="4" t="s">
        <v>10</v>
      </c>
    </row>
    <row r="264" spans="1:5">
      <c r="A264" t="n">
        <v>3999</v>
      </c>
      <c r="B264" s="22" t="n">
        <v>94</v>
      </c>
      <c r="C264" s="7" t="n">
        <v>1</v>
      </c>
      <c r="D264" s="7" t="s">
        <v>65</v>
      </c>
      <c r="E264" s="7" t="n">
        <v>1</v>
      </c>
    </row>
    <row r="265" spans="1:5">
      <c r="A265" t="s">
        <v>4</v>
      </c>
      <c r="B265" s="4" t="s">
        <v>5</v>
      </c>
      <c r="C265" s="4" t="s">
        <v>13</v>
      </c>
      <c r="D265" s="4" t="s">
        <v>6</v>
      </c>
      <c r="E265" s="4" t="s">
        <v>10</v>
      </c>
    </row>
    <row r="266" spans="1:5">
      <c r="A266" t="n">
        <v>4012</v>
      </c>
      <c r="B266" s="22" t="n">
        <v>94</v>
      </c>
      <c r="C266" s="7" t="n">
        <v>1</v>
      </c>
      <c r="D266" s="7" t="s">
        <v>65</v>
      </c>
      <c r="E266" s="7" t="n">
        <v>2</v>
      </c>
    </row>
    <row r="267" spans="1:5">
      <c r="A267" t="s">
        <v>4</v>
      </c>
      <c r="B267" s="4" t="s">
        <v>5</v>
      </c>
      <c r="C267" s="4" t="s">
        <v>13</v>
      </c>
      <c r="D267" s="4" t="s">
        <v>6</v>
      </c>
      <c r="E267" s="4" t="s">
        <v>10</v>
      </c>
    </row>
    <row r="268" spans="1:5">
      <c r="A268" t="n">
        <v>4025</v>
      </c>
      <c r="B268" s="22" t="n">
        <v>94</v>
      </c>
      <c r="C268" s="7" t="n">
        <v>0</v>
      </c>
      <c r="D268" s="7" t="s">
        <v>65</v>
      </c>
      <c r="E268" s="7" t="n">
        <v>4</v>
      </c>
    </row>
    <row r="269" spans="1:5">
      <c r="A269" t="s">
        <v>4</v>
      </c>
      <c r="B269" s="4" t="s">
        <v>5</v>
      </c>
      <c r="C269" s="4" t="s">
        <v>13</v>
      </c>
      <c r="D269" s="4" t="s">
        <v>10</v>
      </c>
      <c r="E269" s="4" t="s">
        <v>13</v>
      </c>
      <c r="F269" s="4" t="s">
        <v>13</v>
      </c>
      <c r="G269" s="4" t="s">
        <v>25</v>
      </c>
    </row>
    <row r="270" spans="1:5">
      <c r="A270" t="n">
        <v>4038</v>
      </c>
      <c r="B270" s="13" t="n">
        <v>5</v>
      </c>
      <c r="C270" s="7" t="n">
        <v>30</v>
      </c>
      <c r="D270" s="7" t="n">
        <v>9714</v>
      </c>
      <c r="E270" s="7" t="n">
        <v>8</v>
      </c>
      <c r="F270" s="7" t="n">
        <v>1</v>
      </c>
      <c r="G270" s="14" t="n">
        <f t="normal" ca="1">A290</f>
        <v>0</v>
      </c>
    </row>
    <row r="271" spans="1:5">
      <c r="A271" t="s">
        <v>4</v>
      </c>
      <c r="B271" s="4" t="s">
        <v>5</v>
      </c>
      <c r="C271" s="4" t="s">
        <v>13</v>
      </c>
      <c r="D271" s="4" t="s">
        <v>6</v>
      </c>
      <c r="E271" s="4" t="s">
        <v>10</v>
      </c>
    </row>
    <row r="272" spans="1:5">
      <c r="A272" t="n">
        <v>4048</v>
      </c>
      <c r="B272" s="22" t="n">
        <v>94</v>
      </c>
      <c r="C272" s="7" t="n">
        <v>0</v>
      </c>
      <c r="D272" s="7" t="s">
        <v>62</v>
      </c>
      <c r="E272" s="7" t="n">
        <v>1</v>
      </c>
    </row>
    <row r="273" spans="1:7">
      <c r="A273" t="s">
        <v>4</v>
      </c>
      <c r="B273" s="4" t="s">
        <v>5</v>
      </c>
      <c r="C273" s="4" t="s">
        <v>13</v>
      </c>
      <c r="D273" s="4" t="s">
        <v>6</v>
      </c>
      <c r="E273" s="4" t="s">
        <v>10</v>
      </c>
    </row>
    <row r="274" spans="1:7">
      <c r="A274" t="n">
        <v>4061</v>
      </c>
      <c r="B274" s="22" t="n">
        <v>94</v>
      </c>
      <c r="C274" s="7" t="n">
        <v>0</v>
      </c>
      <c r="D274" s="7" t="s">
        <v>62</v>
      </c>
      <c r="E274" s="7" t="n">
        <v>2</v>
      </c>
    </row>
    <row r="275" spans="1:7">
      <c r="A275" t="s">
        <v>4</v>
      </c>
      <c r="B275" s="4" t="s">
        <v>5</v>
      </c>
      <c r="C275" s="4" t="s">
        <v>13</v>
      </c>
      <c r="D275" s="4" t="s">
        <v>6</v>
      </c>
      <c r="E275" s="4" t="s">
        <v>10</v>
      </c>
    </row>
    <row r="276" spans="1:7">
      <c r="A276" t="n">
        <v>4074</v>
      </c>
      <c r="B276" s="22" t="n">
        <v>94</v>
      </c>
      <c r="C276" s="7" t="n">
        <v>1</v>
      </c>
      <c r="D276" s="7" t="s">
        <v>62</v>
      </c>
      <c r="E276" s="7" t="n">
        <v>4</v>
      </c>
    </row>
    <row r="277" spans="1:7">
      <c r="A277" t="s">
        <v>4</v>
      </c>
      <c r="B277" s="4" t="s">
        <v>5</v>
      </c>
      <c r="C277" s="4" t="s">
        <v>13</v>
      </c>
      <c r="D277" s="4" t="s">
        <v>6</v>
      </c>
    </row>
    <row r="278" spans="1:7">
      <c r="A278" t="n">
        <v>4087</v>
      </c>
      <c r="B278" s="22" t="n">
        <v>94</v>
      </c>
      <c r="C278" s="7" t="n">
        <v>5</v>
      </c>
      <c r="D278" s="7" t="s">
        <v>62</v>
      </c>
    </row>
    <row r="279" spans="1:7">
      <c r="A279" t="s">
        <v>4</v>
      </c>
      <c r="B279" s="4" t="s">
        <v>5</v>
      </c>
      <c r="C279" s="4" t="s">
        <v>13</v>
      </c>
      <c r="D279" s="4" t="s">
        <v>6</v>
      </c>
      <c r="E279" s="4" t="s">
        <v>10</v>
      </c>
    </row>
    <row r="280" spans="1:7">
      <c r="A280" t="n">
        <v>4098</v>
      </c>
      <c r="B280" s="22" t="n">
        <v>94</v>
      </c>
      <c r="C280" s="7" t="n">
        <v>0</v>
      </c>
      <c r="D280" s="7" t="s">
        <v>63</v>
      </c>
      <c r="E280" s="7" t="n">
        <v>1</v>
      </c>
    </row>
    <row r="281" spans="1:7">
      <c r="A281" t="s">
        <v>4</v>
      </c>
      <c r="B281" s="4" t="s">
        <v>5</v>
      </c>
      <c r="C281" s="4" t="s">
        <v>13</v>
      </c>
      <c r="D281" s="4" t="s">
        <v>6</v>
      </c>
      <c r="E281" s="4" t="s">
        <v>10</v>
      </c>
    </row>
    <row r="282" spans="1:7">
      <c r="A282" t="n">
        <v>4111</v>
      </c>
      <c r="B282" s="22" t="n">
        <v>94</v>
      </c>
      <c r="C282" s="7" t="n">
        <v>0</v>
      </c>
      <c r="D282" s="7" t="s">
        <v>63</v>
      </c>
      <c r="E282" s="7" t="n">
        <v>2</v>
      </c>
    </row>
    <row r="283" spans="1:7">
      <c r="A283" t="s">
        <v>4</v>
      </c>
      <c r="B283" s="4" t="s">
        <v>5</v>
      </c>
      <c r="C283" s="4" t="s">
        <v>13</v>
      </c>
      <c r="D283" s="4" t="s">
        <v>6</v>
      </c>
      <c r="E283" s="4" t="s">
        <v>10</v>
      </c>
    </row>
    <row r="284" spans="1:7">
      <c r="A284" t="n">
        <v>4124</v>
      </c>
      <c r="B284" s="22" t="n">
        <v>94</v>
      </c>
      <c r="C284" s="7" t="n">
        <v>1</v>
      </c>
      <c r="D284" s="7" t="s">
        <v>63</v>
      </c>
      <c r="E284" s="7" t="n">
        <v>4</v>
      </c>
    </row>
    <row r="285" spans="1:7">
      <c r="A285" t="s">
        <v>4</v>
      </c>
      <c r="B285" s="4" t="s">
        <v>5</v>
      </c>
      <c r="C285" s="4" t="s">
        <v>13</v>
      </c>
      <c r="D285" s="4" t="s">
        <v>6</v>
      </c>
    </row>
    <row r="286" spans="1:7">
      <c r="A286" t="n">
        <v>4137</v>
      </c>
      <c r="B286" s="22" t="n">
        <v>94</v>
      </c>
      <c r="C286" s="7" t="n">
        <v>5</v>
      </c>
      <c r="D286" s="7" t="s">
        <v>63</v>
      </c>
    </row>
    <row r="287" spans="1:7">
      <c r="A287" t="s">
        <v>4</v>
      </c>
      <c r="B287" s="4" t="s">
        <v>5</v>
      </c>
      <c r="C287" s="4" t="s">
        <v>25</v>
      </c>
    </row>
    <row r="288" spans="1:7">
      <c r="A288" t="n">
        <v>4148</v>
      </c>
      <c r="B288" s="19" t="n">
        <v>3</v>
      </c>
      <c r="C288" s="14" t="n">
        <f t="normal" ca="1">A306</f>
        <v>0</v>
      </c>
    </row>
    <row r="289" spans="1:5">
      <c r="A289" t="s">
        <v>4</v>
      </c>
      <c r="B289" s="4" t="s">
        <v>5</v>
      </c>
      <c r="C289" s="4" t="s">
        <v>13</v>
      </c>
      <c r="D289" s="4" t="s">
        <v>6</v>
      </c>
      <c r="E289" s="4" t="s">
        <v>10</v>
      </c>
    </row>
    <row r="290" spans="1:5">
      <c r="A290" t="n">
        <v>4153</v>
      </c>
      <c r="B290" s="22" t="n">
        <v>94</v>
      </c>
      <c r="C290" s="7" t="n">
        <v>0</v>
      </c>
      <c r="D290" s="7" t="s">
        <v>64</v>
      </c>
      <c r="E290" s="7" t="n">
        <v>1</v>
      </c>
    </row>
    <row r="291" spans="1:5">
      <c r="A291" t="s">
        <v>4</v>
      </c>
      <c r="B291" s="4" t="s">
        <v>5</v>
      </c>
      <c r="C291" s="4" t="s">
        <v>13</v>
      </c>
      <c r="D291" s="4" t="s">
        <v>6</v>
      </c>
      <c r="E291" s="4" t="s">
        <v>10</v>
      </c>
    </row>
    <row r="292" spans="1:5">
      <c r="A292" t="n">
        <v>4166</v>
      </c>
      <c r="B292" s="22" t="n">
        <v>94</v>
      </c>
      <c r="C292" s="7" t="n">
        <v>0</v>
      </c>
      <c r="D292" s="7" t="s">
        <v>64</v>
      </c>
      <c r="E292" s="7" t="n">
        <v>2</v>
      </c>
    </row>
    <row r="293" spans="1:5">
      <c r="A293" t="s">
        <v>4</v>
      </c>
      <c r="B293" s="4" t="s">
        <v>5</v>
      </c>
      <c r="C293" s="4" t="s">
        <v>13</v>
      </c>
      <c r="D293" s="4" t="s">
        <v>6</v>
      </c>
      <c r="E293" s="4" t="s">
        <v>10</v>
      </c>
    </row>
    <row r="294" spans="1:5">
      <c r="A294" t="n">
        <v>4179</v>
      </c>
      <c r="B294" s="22" t="n">
        <v>94</v>
      </c>
      <c r="C294" s="7" t="n">
        <v>1</v>
      </c>
      <c r="D294" s="7" t="s">
        <v>64</v>
      </c>
      <c r="E294" s="7" t="n">
        <v>4</v>
      </c>
    </row>
    <row r="295" spans="1:5">
      <c r="A295" t="s">
        <v>4</v>
      </c>
      <c r="B295" s="4" t="s">
        <v>5</v>
      </c>
      <c r="C295" s="4" t="s">
        <v>13</v>
      </c>
      <c r="D295" s="4" t="s">
        <v>6</v>
      </c>
    </row>
    <row r="296" spans="1:5">
      <c r="A296" t="n">
        <v>4192</v>
      </c>
      <c r="B296" s="22" t="n">
        <v>94</v>
      </c>
      <c r="C296" s="7" t="n">
        <v>5</v>
      </c>
      <c r="D296" s="7" t="s">
        <v>64</v>
      </c>
    </row>
    <row r="297" spans="1:5">
      <c r="A297" t="s">
        <v>4</v>
      </c>
      <c r="B297" s="4" t="s">
        <v>5</v>
      </c>
      <c r="C297" s="4" t="s">
        <v>13</v>
      </c>
      <c r="D297" s="4" t="s">
        <v>6</v>
      </c>
      <c r="E297" s="4" t="s">
        <v>10</v>
      </c>
    </row>
    <row r="298" spans="1:5">
      <c r="A298" t="n">
        <v>4203</v>
      </c>
      <c r="B298" s="22" t="n">
        <v>94</v>
      </c>
      <c r="C298" s="7" t="n">
        <v>0</v>
      </c>
      <c r="D298" s="7" t="s">
        <v>65</v>
      </c>
      <c r="E298" s="7" t="n">
        <v>1</v>
      </c>
    </row>
    <row r="299" spans="1:5">
      <c r="A299" t="s">
        <v>4</v>
      </c>
      <c r="B299" s="4" t="s">
        <v>5</v>
      </c>
      <c r="C299" s="4" t="s">
        <v>13</v>
      </c>
      <c r="D299" s="4" t="s">
        <v>6</v>
      </c>
      <c r="E299" s="4" t="s">
        <v>10</v>
      </c>
    </row>
    <row r="300" spans="1:5">
      <c r="A300" t="n">
        <v>4216</v>
      </c>
      <c r="B300" s="22" t="n">
        <v>94</v>
      </c>
      <c r="C300" s="7" t="n">
        <v>0</v>
      </c>
      <c r="D300" s="7" t="s">
        <v>65</v>
      </c>
      <c r="E300" s="7" t="n">
        <v>2</v>
      </c>
    </row>
    <row r="301" spans="1:5">
      <c r="A301" t="s">
        <v>4</v>
      </c>
      <c r="B301" s="4" t="s">
        <v>5</v>
      </c>
      <c r="C301" s="4" t="s">
        <v>13</v>
      </c>
      <c r="D301" s="4" t="s">
        <v>6</v>
      </c>
      <c r="E301" s="4" t="s">
        <v>10</v>
      </c>
    </row>
    <row r="302" spans="1:5">
      <c r="A302" t="n">
        <v>4229</v>
      </c>
      <c r="B302" s="22" t="n">
        <v>94</v>
      </c>
      <c r="C302" s="7" t="n">
        <v>1</v>
      </c>
      <c r="D302" s="7" t="s">
        <v>65</v>
      </c>
      <c r="E302" s="7" t="n">
        <v>4</v>
      </c>
    </row>
    <row r="303" spans="1:5">
      <c r="A303" t="s">
        <v>4</v>
      </c>
      <c r="B303" s="4" t="s">
        <v>5</v>
      </c>
      <c r="C303" s="4" t="s">
        <v>13</v>
      </c>
      <c r="D303" s="4" t="s">
        <v>6</v>
      </c>
    </row>
    <row r="304" spans="1:5">
      <c r="A304" t="n">
        <v>4242</v>
      </c>
      <c r="B304" s="22" t="n">
        <v>94</v>
      </c>
      <c r="C304" s="7" t="n">
        <v>5</v>
      </c>
      <c r="D304" s="7" t="s">
        <v>65</v>
      </c>
    </row>
    <row r="305" spans="1:5">
      <c r="A305" t="s">
        <v>4</v>
      </c>
      <c r="B305" s="4" t="s">
        <v>5</v>
      </c>
      <c r="C305" s="4" t="s">
        <v>13</v>
      </c>
      <c r="D305" s="4" t="s">
        <v>10</v>
      </c>
      <c r="E305" s="4" t="s">
        <v>13</v>
      </c>
      <c r="F305" s="4" t="s">
        <v>10</v>
      </c>
      <c r="G305" s="4" t="s">
        <v>13</v>
      </c>
      <c r="H305" s="4" t="s">
        <v>13</v>
      </c>
      <c r="I305" s="4" t="s">
        <v>13</v>
      </c>
      <c r="J305" s="4" t="s">
        <v>25</v>
      </c>
    </row>
    <row r="306" spans="1:5">
      <c r="A306" t="n">
        <v>4253</v>
      </c>
      <c r="B306" s="13" t="n">
        <v>5</v>
      </c>
      <c r="C306" s="7" t="n">
        <v>30</v>
      </c>
      <c r="D306" s="7" t="n">
        <v>8469</v>
      </c>
      <c r="E306" s="7" t="n">
        <v>30</v>
      </c>
      <c r="F306" s="7" t="n">
        <v>9220</v>
      </c>
      <c r="G306" s="7" t="n">
        <v>8</v>
      </c>
      <c r="H306" s="7" t="n">
        <v>9</v>
      </c>
      <c r="I306" s="7" t="n">
        <v>1</v>
      </c>
      <c r="J306" s="14" t="n">
        <f t="normal" ca="1">A310</f>
        <v>0</v>
      </c>
    </row>
    <row r="307" spans="1:5">
      <c r="A307" t="s">
        <v>4</v>
      </c>
      <c r="B307" s="4" t="s">
        <v>5</v>
      </c>
      <c r="C307" s="4" t="s">
        <v>13</v>
      </c>
      <c r="D307" s="4" t="s">
        <v>6</v>
      </c>
      <c r="E307" s="4" t="s">
        <v>10</v>
      </c>
    </row>
    <row r="308" spans="1:5">
      <c r="A308" t="n">
        <v>4267</v>
      </c>
      <c r="B308" s="27" t="n">
        <v>62</v>
      </c>
      <c r="C308" s="7" t="n">
        <v>0</v>
      </c>
      <c r="D308" s="7" t="s">
        <v>49</v>
      </c>
      <c r="E308" s="7" t="n">
        <v>1</v>
      </c>
    </row>
    <row r="309" spans="1:5">
      <c r="A309" t="s">
        <v>4</v>
      </c>
      <c r="B309" s="4" t="s">
        <v>5</v>
      </c>
      <c r="C309" s="4" t="s">
        <v>13</v>
      </c>
      <c r="D309" s="4" t="s">
        <v>13</v>
      </c>
      <c r="E309" s="4" t="s">
        <v>13</v>
      </c>
      <c r="F309" s="4" t="s">
        <v>9</v>
      </c>
      <c r="G309" s="4" t="s">
        <v>13</v>
      </c>
      <c r="H309" s="4" t="s">
        <v>13</v>
      </c>
      <c r="I309" s="4" t="s">
        <v>25</v>
      </c>
    </row>
    <row r="310" spans="1:5">
      <c r="A310" t="n">
        <v>4282</v>
      </c>
      <c r="B310" s="13" t="n">
        <v>5</v>
      </c>
      <c r="C310" s="7" t="n">
        <v>35</v>
      </c>
      <c r="D310" s="7" t="n">
        <v>3</v>
      </c>
      <c r="E310" s="7" t="n">
        <v>0</v>
      </c>
      <c r="F310" s="7" t="n">
        <v>0</v>
      </c>
      <c r="G310" s="7" t="n">
        <v>2</v>
      </c>
      <c r="H310" s="7" t="n">
        <v>1</v>
      </c>
      <c r="I310" s="14" t="n">
        <f t="normal" ca="1">A314</f>
        <v>0</v>
      </c>
    </row>
    <row r="311" spans="1:5">
      <c r="A311" t="s">
        <v>4</v>
      </c>
      <c r="B311" s="4" t="s">
        <v>5</v>
      </c>
      <c r="C311" s="4" t="s">
        <v>25</v>
      </c>
    </row>
    <row r="312" spans="1:5">
      <c r="A312" t="n">
        <v>4296</v>
      </c>
      <c r="B312" s="19" t="n">
        <v>3</v>
      </c>
      <c r="C312" s="14" t="n">
        <f t="normal" ca="1">A336</f>
        <v>0</v>
      </c>
    </row>
    <row r="313" spans="1:5">
      <c r="A313" t="s">
        <v>4</v>
      </c>
      <c r="B313" s="4" t="s">
        <v>5</v>
      </c>
      <c r="C313" s="4" t="s">
        <v>13</v>
      </c>
      <c r="D313" s="4" t="s">
        <v>13</v>
      </c>
      <c r="E313" s="4" t="s">
        <v>13</v>
      </c>
      <c r="F313" s="4" t="s">
        <v>9</v>
      </c>
      <c r="G313" s="4" t="s">
        <v>13</v>
      </c>
      <c r="H313" s="4" t="s">
        <v>13</v>
      </c>
      <c r="I313" s="4" t="s">
        <v>25</v>
      </c>
    </row>
    <row r="314" spans="1:5">
      <c r="A314" t="n">
        <v>4301</v>
      </c>
      <c r="B314" s="13" t="n">
        <v>5</v>
      </c>
      <c r="C314" s="7" t="n">
        <v>35</v>
      </c>
      <c r="D314" s="7" t="n">
        <v>3</v>
      </c>
      <c r="E314" s="7" t="n">
        <v>0</v>
      </c>
      <c r="F314" s="7" t="n">
        <v>1</v>
      </c>
      <c r="G314" s="7" t="n">
        <v>2</v>
      </c>
      <c r="H314" s="7" t="n">
        <v>1</v>
      </c>
      <c r="I314" s="14" t="n">
        <f t="normal" ca="1">A318</f>
        <v>0</v>
      </c>
    </row>
    <row r="315" spans="1:5">
      <c r="A315" t="s">
        <v>4</v>
      </c>
      <c r="B315" s="4" t="s">
        <v>5</v>
      </c>
      <c r="C315" s="4" t="s">
        <v>25</v>
      </c>
    </row>
    <row r="316" spans="1:5">
      <c r="A316" t="n">
        <v>4315</v>
      </c>
      <c r="B316" s="19" t="n">
        <v>3</v>
      </c>
      <c r="C316" s="14" t="n">
        <f t="normal" ca="1">A336</f>
        <v>0</v>
      </c>
    </row>
    <row r="317" spans="1:5">
      <c r="A317" t="s">
        <v>4</v>
      </c>
      <c r="B317" s="4" t="s">
        <v>5</v>
      </c>
      <c r="C317" s="4" t="s">
        <v>13</v>
      </c>
      <c r="D317" s="4" t="s">
        <v>13</v>
      </c>
      <c r="E317" s="4" t="s">
        <v>13</v>
      </c>
      <c r="F317" s="4" t="s">
        <v>9</v>
      </c>
      <c r="G317" s="4" t="s">
        <v>13</v>
      </c>
      <c r="H317" s="4" t="s">
        <v>13</v>
      </c>
      <c r="I317" s="4" t="s">
        <v>25</v>
      </c>
    </row>
    <row r="318" spans="1:5">
      <c r="A318" t="n">
        <v>4320</v>
      </c>
      <c r="B318" s="13" t="n">
        <v>5</v>
      </c>
      <c r="C318" s="7" t="n">
        <v>35</v>
      </c>
      <c r="D318" s="7" t="n">
        <v>3</v>
      </c>
      <c r="E318" s="7" t="n">
        <v>0</v>
      </c>
      <c r="F318" s="7" t="n">
        <v>2</v>
      </c>
      <c r="G318" s="7" t="n">
        <v>2</v>
      </c>
      <c r="H318" s="7" t="n">
        <v>1</v>
      </c>
      <c r="I318" s="14" t="n">
        <f t="normal" ca="1">A322</f>
        <v>0</v>
      </c>
    </row>
    <row r="319" spans="1:5">
      <c r="A319" t="s">
        <v>4</v>
      </c>
      <c r="B319" s="4" t="s">
        <v>5</v>
      </c>
      <c r="C319" s="4" t="s">
        <v>25</v>
      </c>
    </row>
    <row r="320" spans="1:5">
      <c r="A320" t="n">
        <v>4334</v>
      </c>
      <c r="B320" s="19" t="n">
        <v>3</v>
      </c>
      <c r="C320" s="14" t="n">
        <f t="normal" ca="1">A336</f>
        <v>0</v>
      </c>
    </row>
    <row r="321" spans="1:10">
      <c r="A321" t="s">
        <v>4</v>
      </c>
      <c r="B321" s="4" t="s">
        <v>5</v>
      </c>
      <c r="C321" s="4" t="s">
        <v>13</v>
      </c>
      <c r="D321" s="4" t="s">
        <v>13</v>
      </c>
      <c r="E321" s="4" t="s">
        <v>13</v>
      </c>
      <c r="F321" s="4" t="s">
        <v>9</v>
      </c>
      <c r="G321" s="4" t="s">
        <v>13</v>
      </c>
      <c r="H321" s="4" t="s">
        <v>13</v>
      </c>
      <c r="I321" s="4" t="s">
        <v>25</v>
      </c>
    </row>
    <row r="322" spans="1:10">
      <c r="A322" t="n">
        <v>4339</v>
      </c>
      <c r="B322" s="13" t="n">
        <v>5</v>
      </c>
      <c r="C322" s="7" t="n">
        <v>35</v>
      </c>
      <c r="D322" s="7" t="n">
        <v>3</v>
      </c>
      <c r="E322" s="7" t="n">
        <v>0</v>
      </c>
      <c r="F322" s="7" t="n">
        <v>3</v>
      </c>
      <c r="G322" s="7" t="n">
        <v>2</v>
      </c>
      <c r="H322" s="7" t="n">
        <v>1</v>
      </c>
      <c r="I322" s="14" t="n">
        <f t="normal" ca="1">A326</f>
        <v>0</v>
      </c>
    </row>
    <row r="323" spans="1:10">
      <c r="A323" t="s">
        <v>4</v>
      </c>
      <c r="B323" s="4" t="s">
        <v>5</v>
      </c>
      <c r="C323" s="4" t="s">
        <v>25</v>
      </c>
    </row>
    <row r="324" spans="1:10">
      <c r="A324" t="n">
        <v>4353</v>
      </c>
      <c r="B324" s="19" t="n">
        <v>3</v>
      </c>
      <c r="C324" s="14" t="n">
        <f t="normal" ca="1">A336</f>
        <v>0</v>
      </c>
    </row>
    <row r="325" spans="1:10">
      <c r="A325" t="s">
        <v>4</v>
      </c>
      <c r="B325" s="4" t="s">
        <v>5</v>
      </c>
      <c r="C325" s="4" t="s">
        <v>13</v>
      </c>
      <c r="D325" s="4" t="s">
        <v>13</v>
      </c>
      <c r="E325" s="4" t="s">
        <v>13</v>
      </c>
      <c r="F325" s="4" t="s">
        <v>9</v>
      </c>
      <c r="G325" s="4" t="s">
        <v>13</v>
      </c>
      <c r="H325" s="4" t="s">
        <v>13</v>
      </c>
      <c r="I325" s="4" t="s">
        <v>25</v>
      </c>
    </row>
    <row r="326" spans="1:10">
      <c r="A326" t="n">
        <v>4358</v>
      </c>
      <c r="B326" s="13" t="n">
        <v>5</v>
      </c>
      <c r="C326" s="7" t="n">
        <v>35</v>
      </c>
      <c r="D326" s="7" t="n">
        <v>3</v>
      </c>
      <c r="E326" s="7" t="n">
        <v>0</v>
      </c>
      <c r="F326" s="7" t="n">
        <v>4</v>
      </c>
      <c r="G326" s="7" t="n">
        <v>2</v>
      </c>
      <c r="H326" s="7" t="n">
        <v>1</v>
      </c>
      <c r="I326" s="14" t="n">
        <f t="normal" ca="1">A330</f>
        <v>0</v>
      </c>
    </row>
    <row r="327" spans="1:10">
      <c r="A327" t="s">
        <v>4</v>
      </c>
      <c r="B327" s="4" t="s">
        <v>5</v>
      </c>
      <c r="C327" s="4" t="s">
        <v>25</v>
      </c>
    </row>
    <row r="328" spans="1:10">
      <c r="A328" t="n">
        <v>4372</v>
      </c>
      <c r="B328" s="19" t="n">
        <v>3</v>
      </c>
      <c r="C328" s="14" t="n">
        <f t="normal" ca="1">A336</f>
        <v>0</v>
      </c>
    </row>
    <row r="329" spans="1:10">
      <c r="A329" t="s">
        <v>4</v>
      </c>
      <c r="B329" s="4" t="s">
        <v>5</v>
      </c>
      <c r="C329" s="4" t="s">
        <v>13</v>
      </c>
      <c r="D329" s="4" t="s">
        <v>13</v>
      </c>
      <c r="E329" s="4" t="s">
        <v>13</v>
      </c>
      <c r="F329" s="4" t="s">
        <v>9</v>
      </c>
      <c r="G329" s="4" t="s">
        <v>13</v>
      </c>
      <c r="H329" s="4" t="s">
        <v>13</v>
      </c>
      <c r="I329" s="4" t="s">
        <v>25</v>
      </c>
    </row>
    <row r="330" spans="1:10">
      <c r="A330" t="n">
        <v>4377</v>
      </c>
      <c r="B330" s="13" t="n">
        <v>5</v>
      </c>
      <c r="C330" s="7" t="n">
        <v>35</v>
      </c>
      <c r="D330" s="7" t="n">
        <v>3</v>
      </c>
      <c r="E330" s="7" t="n">
        <v>0</v>
      </c>
      <c r="F330" s="7" t="n">
        <v>5</v>
      </c>
      <c r="G330" s="7" t="n">
        <v>2</v>
      </c>
      <c r="H330" s="7" t="n">
        <v>1</v>
      </c>
      <c r="I330" s="14" t="n">
        <f t="normal" ca="1">A334</f>
        <v>0</v>
      </c>
    </row>
    <row r="331" spans="1:10">
      <c r="A331" t="s">
        <v>4</v>
      </c>
      <c r="B331" s="4" t="s">
        <v>5</v>
      </c>
      <c r="C331" s="4" t="s">
        <v>25</v>
      </c>
    </row>
    <row r="332" spans="1:10">
      <c r="A332" t="n">
        <v>4391</v>
      </c>
      <c r="B332" s="19" t="n">
        <v>3</v>
      </c>
      <c r="C332" s="14" t="n">
        <f t="normal" ca="1">A336</f>
        <v>0</v>
      </c>
    </row>
    <row r="333" spans="1:10">
      <c r="A333" t="s">
        <v>4</v>
      </c>
      <c r="B333" s="4" t="s">
        <v>5</v>
      </c>
      <c r="C333" s="4" t="s">
        <v>13</v>
      </c>
      <c r="D333" s="4" t="s">
        <v>13</v>
      </c>
      <c r="E333" s="4" t="s">
        <v>13</v>
      </c>
      <c r="F333" s="4" t="s">
        <v>9</v>
      </c>
      <c r="G333" s="4" t="s">
        <v>13</v>
      </c>
      <c r="H333" s="4" t="s">
        <v>13</v>
      </c>
      <c r="I333" s="4" t="s">
        <v>25</v>
      </c>
    </row>
    <row r="334" spans="1:10">
      <c r="A334" t="n">
        <v>4396</v>
      </c>
      <c r="B334" s="13" t="n">
        <v>5</v>
      </c>
      <c r="C334" s="7" t="n">
        <v>35</v>
      </c>
      <c r="D334" s="7" t="n">
        <v>3</v>
      </c>
      <c r="E334" s="7" t="n">
        <v>0</v>
      </c>
      <c r="F334" s="7" t="n">
        <v>6</v>
      </c>
      <c r="G334" s="7" t="n">
        <v>2</v>
      </c>
      <c r="H334" s="7" t="n">
        <v>1</v>
      </c>
      <c r="I334" s="14" t="n">
        <f t="normal" ca="1">A336</f>
        <v>0</v>
      </c>
    </row>
    <row r="335" spans="1:10">
      <c r="A335" t="s">
        <v>4</v>
      </c>
      <c r="B335" s="4" t="s">
        <v>5</v>
      </c>
    </row>
    <row r="336" spans="1:10">
      <c r="A336" t="n">
        <v>4410</v>
      </c>
      <c r="B336" s="5" t="n">
        <v>1</v>
      </c>
    </row>
    <row r="337" spans="1:9" s="3" customFormat="1" customHeight="0">
      <c r="A337" s="3" t="s">
        <v>2</v>
      </c>
      <c r="B337" s="3" t="s">
        <v>66</v>
      </c>
    </row>
    <row r="338" spans="1:9">
      <c r="A338" t="s">
        <v>4</v>
      </c>
      <c r="B338" s="4" t="s">
        <v>5</v>
      </c>
      <c r="C338" s="4" t="s">
        <v>13</v>
      </c>
      <c r="D338" s="4" t="s">
        <v>13</v>
      </c>
      <c r="E338" s="4" t="s">
        <v>13</v>
      </c>
      <c r="F338" s="4" t="s">
        <v>9</v>
      </c>
      <c r="G338" s="4" t="s">
        <v>13</v>
      </c>
      <c r="H338" s="4" t="s">
        <v>13</v>
      </c>
      <c r="I338" s="4" t="s">
        <v>25</v>
      </c>
    </row>
    <row r="339" spans="1:9">
      <c r="A339" t="n">
        <v>4412</v>
      </c>
      <c r="B339" s="13" t="n">
        <v>5</v>
      </c>
      <c r="C339" s="7" t="n">
        <v>32</v>
      </c>
      <c r="D339" s="7" t="n">
        <v>3</v>
      </c>
      <c r="E339" s="7" t="n">
        <v>0</v>
      </c>
      <c r="F339" s="7" t="n">
        <v>85</v>
      </c>
      <c r="G339" s="7" t="n">
        <v>2</v>
      </c>
      <c r="H339" s="7" t="n">
        <v>1</v>
      </c>
      <c r="I339" s="14" t="n">
        <f t="normal" ca="1">A351</f>
        <v>0</v>
      </c>
    </row>
    <row r="340" spans="1:9">
      <c r="A340" t="s">
        <v>4</v>
      </c>
      <c r="B340" s="4" t="s">
        <v>5</v>
      </c>
      <c r="C340" s="4" t="s">
        <v>13</v>
      </c>
      <c r="D340" s="4" t="s">
        <v>13</v>
      </c>
      <c r="E340" s="4" t="s">
        <v>13</v>
      </c>
      <c r="F340" s="4" t="s">
        <v>9</v>
      </c>
      <c r="G340" s="4" t="s">
        <v>13</v>
      </c>
      <c r="H340" s="4" t="s">
        <v>13</v>
      </c>
      <c r="I340" s="4" t="s">
        <v>25</v>
      </c>
    </row>
    <row r="341" spans="1:9">
      <c r="A341" t="n">
        <v>4426</v>
      </c>
      <c r="B341" s="13" t="n">
        <v>5</v>
      </c>
      <c r="C341" s="7" t="n">
        <v>32</v>
      </c>
      <c r="D341" s="7" t="n">
        <v>4</v>
      </c>
      <c r="E341" s="7" t="n">
        <v>0</v>
      </c>
      <c r="F341" s="7" t="n">
        <v>1</v>
      </c>
      <c r="G341" s="7" t="n">
        <v>2</v>
      </c>
      <c r="H341" s="7" t="n">
        <v>1</v>
      </c>
      <c r="I341" s="14" t="n">
        <f t="normal" ca="1">A349</f>
        <v>0</v>
      </c>
    </row>
    <row r="342" spans="1:9">
      <c r="A342" t="s">
        <v>4</v>
      </c>
      <c r="B342" s="4" t="s">
        <v>5</v>
      </c>
      <c r="C342" s="4" t="s">
        <v>10</v>
      </c>
    </row>
    <row r="343" spans="1:9">
      <c r="A343" t="n">
        <v>4440</v>
      </c>
      <c r="B343" s="24" t="n">
        <v>12</v>
      </c>
      <c r="C343" s="7" t="n">
        <v>6212</v>
      </c>
    </row>
    <row r="344" spans="1:9">
      <c r="A344" t="s">
        <v>4</v>
      </c>
      <c r="B344" s="4" t="s">
        <v>5</v>
      </c>
      <c r="C344" s="4" t="s">
        <v>13</v>
      </c>
      <c r="D344" s="4" t="s">
        <v>6</v>
      </c>
      <c r="E344" s="4" t="s">
        <v>10</v>
      </c>
    </row>
    <row r="345" spans="1:9">
      <c r="A345" t="n">
        <v>4443</v>
      </c>
      <c r="B345" s="29" t="n">
        <v>91</v>
      </c>
      <c r="C345" s="7" t="n">
        <v>1</v>
      </c>
      <c r="D345" s="7" t="s">
        <v>35</v>
      </c>
      <c r="E345" s="7" t="n">
        <v>1</v>
      </c>
    </row>
    <row r="346" spans="1:9">
      <c r="A346" t="s">
        <v>4</v>
      </c>
      <c r="B346" s="4" t="s">
        <v>5</v>
      </c>
      <c r="C346" s="4" t="s">
        <v>10</v>
      </c>
      <c r="D346" s="4" t="s">
        <v>13</v>
      </c>
      <c r="E346" s="4" t="s">
        <v>13</v>
      </c>
      <c r="F346" s="4" t="s">
        <v>6</v>
      </c>
    </row>
    <row r="347" spans="1:9">
      <c r="A347" t="n">
        <v>4457</v>
      </c>
      <c r="B347" s="30" t="n">
        <v>20</v>
      </c>
      <c r="C347" s="7" t="n">
        <v>65533</v>
      </c>
      <c r="D347" s="7" t="n">
        <v>0</v>
      </c>
      <c r="E347" s="7" t="n">
        <v>11</v>
      </c>
      <c r="F347" s="7" t="s">
        <v>67</v>
      </c>
    </row>
    <row r="348" spans="1:9">
      <c r="A348" t="s">
        <v>4</v>
      </c>
      <c r="B348" s="4" t="s">
        <v>5</v>
      </c>
      <c r="C348" s="4" t="s">
        <v>13</v>
      </c>
      <c r="D348" s="4" t="s">
        <v>13</v>
      </c>
      <c r="E348" s="4" t="s">
        <v>9</v>
      </c>
      <c r="F348" s="4" t="s">
        <v>13</v>
      </c>
      <c r="G348" s="4" t="s">
        <v>13</v>
      </c>
    </row>
    <row r="349" spans="1:9">
      <c r="A349" t="n">
        <v>4476</v>
      </c>
      <c r="B349" s="31" t="n">
        <v>8</v>
      </c>
      <c r="C349" s="7" t="n">
        <v>3</v>
      </c>
      <c r="D349" s="7" t="n">
        <v>0</v>
      </c>
      <c r="E349" s="7" t="n">
        <v>0</v>
      </c>
      <c r="F349" s="7" t="n">
        <v>19</v>
      </c>
      <c r="G349" s="7" t="n">
        <v>1</v>
      </c>
    </row>
    <row r="350" spans="1:9">
      <c r="A350" t="s">
        <v>4</v>
      </c>
      <c r="B350" s="4" t="s">
        <v>5</v>
      </c>
      <c r="C350" s="4" t="s">
        <v>13</v>
      </c>
      <c r="D350" s="4" t="s">
        <v>6</v>
      </c>
    </row>
    <row r="351" spans="1:9">
      <c r="A351" t="n">
        <v>4485</v>
      </c>
      <c r="B351" s="9" t="n">
        <v>2</v>
      </c>
      <c r="C351" s="7" t="n">
        <v>11</v>
      </c>
      <c r="D351" s="7" t="s">
        <v>68</v>
      </c>
    </row>
    <row r="352" spans="1:9">
      <c r="A352" t="s">
        <v>4</v>
      </c>
      <c r="B352" s="4" t="s">
        <v>5</v>
      </c>
      <c r="C352" s="4" t="s">
        <v>13</v>
      </c>
      <c r="D352" s="4" t="s">
        <v>13</v>
      </c>
    </row>
    <row r="353" spans="1:9">
      <c r="A353" t="n">
        <v>4497</v>
      </c>
      <c r="B353" s="10" t="n">
        <v>162</v>
      </c>
      <c r="C353" s="7" t="n">
        <v>0</v>
      </c>
      <c r="D353" s="7" t="n">
        <v>1</v>
      </c>
    </row>
    <row r="354" spans="1:9">
      <c r="A354" t="s">
        <v>4</v>
      </c>
      <c r="B354" s="4" t="s">
        <v>5</v>
      </c>
    </row>
    <row r="355" spans="1:9">
      <c r="A355" t="n">
        <v>4500</v>
      </c>
      <c r="B355" s="5" t="n">
        <v>1</v>
      </c>
    </row>
    <row r="356" spans="1:9" s="3" customFormat="1" customHeight="0">
      <c r="A356" s="3" t="s">
        <v>2</v>
      </c>
      <c r="B356" s="3" t="s">
        <v>69</v>
      </c>
    </row>
    <row r="357" spans="1:9">
      <c r="A357" t="s">
        <v>4</v>
      </c>
      <c r="B357" s="4" t="s">
        <v>5</v>
      </c>
      <c r="C357" s="4" t="s">
        <v>13</v>
      </c>
      <c r="D357" s="4" t="s">
        <v>10</v>
      </c>
    </row>
    <row r="358" spans="1:9">
      <c r="A358" t="n">
        <v>4504</v>
      </c>
      <c r="B358" s="32" t="n">
        <v>22</v>
      </c>
      <c r="C358" s="7" t="n">
        <v>20</v>
      </c>
      <c r="D358" s="7" t="n">
        <v>0</v>
      </c>
    </row>
    <row r="359" spans="1:9">
      <c r="A359" t="s">
        <v>4</v>
      </c>
      <c r="B359" s="4" t="s">
        <v>5</v>
      </c>
      <c r="C359" s="4" t="s">
        <v>10</v>
      </c>
      <c r="D359" s="4" t="s">
        <v>13</v>
      </c>
      <c r="E359" s="4" t="s">
        <v>13</v>
      </c>
    </row>
    <row r="360" spans="1:9">
      <c r="A360" t="n">
        <v>4508</v>
      </c>
      <c r="B360" s="33" t="n">
        <v>104</v>
      </c>
      <c r="C360" s="7" t="n">
        <v>181</v>
      </c>
      <c r="D360" s="7" t="n">
        <v>3</v>
      </c>
      <c r="E360" s="7" t="n">
        <v>2</v>
      </c>
    </row>
    <row r="361" spans="1:9">
      <c r="A361" t="s">
        <v>4</v>
      </c>
      <c r="B361" s="4" t="s">
        <v>5</v>
      </c>
    </row>
    <row r="362" spans="1:9">
      <c r="A362" t="n">
        <v>4513</v>
      </c>
      <c r="B362" s="5" t="n">
        <v>1</v>
      </c>
    </row>
    <row r="363" spans="1:9">
      <c r="A363" t="s">
        <v>4</v>
      </c>
      <c r="B363" s="4" t="s">
        <v>5</v>
      </c>
      <c r="C363" s="4" t="s">
        <v>10</v>
      </c>
      <c r="D363" s="4" t="s">
        <v>13</v>
      </c>
      <c r="E363" s="4" t="s">
        <v>10</v>
      </c>
    </row>
    <row r="364" spans="1:9">
      <c r="A364" t="n">
        <v>4514</v>
      </c>
      <c r="B364" s="33" t="n">
        <v>104</v>
      </c>
      <c r="C364" s="7" t="n">
        <v>181</v>
      </c>
      <c r="D364" s="7" t="n">
        <v>1</v>
      </c>
      <c r="E364" s="7" t="n">
        <v>0</v>
      </c>
    </row>
    <row r="365" spans="1:9">
      <c r="A365" t="s">
        <v>4</v>
      </c>
      <c r="B365" s="4" t="s">
        <v>5</v>
      </c>
    </row>
    <row r="366" spans="1:9">
      <c r="A366" t="n">
        <v>4520</v>
      </c>
      <c r="B366" s="5" t="n">
        <v>1</v>
      </c>
    </row>
    <row r="367" spans="1:9">
      <c r="A367" t="s">
        <v>4</v>
      </c>
      <c r="B367" s="4" t="s">
        <v>5</v>
      </c>
      <c r="C367" s="4" t="s">
        <v>13</v>
      </c>
      <c r="D367" s="4" t="s">
        <v>10</v>
      </c>
      <c r="E367" s="4" t="s">
        <v>10</v>
      </c>
      <c r="F367" s="4" t="s">
        <v>10</v>
      </c>
      <c r="G367" s="4" t="s">
        <v>10</v>
      </c>
      <c r="H367" s="4" t="s">
        <v>13</v>
      </c>
    </row>
    <row r="368" spans="1:9">
      <c r="A368" t="n">
        <v>4521</v>
      </c>
      <c r="B368" s="34" t="n">
        <v>25</v>
      </c>
      <c r="C368" s="7" t="n">
        <v>5</v>
      </c>
      <c r="D368" s="7" t="n">
        <v>65535</v>
      </c>
      <c r="E368" s="7" t="n">
        <v>500</v>
      </c>
      <c r="F368" s="7" t="n">
        <v>800</v>
      </c>
      <c r="G368" s="7" t="n">
        <v>140</v>
      </c>
      <c r="H368" s="7" t="n">
        <v>0</v>
      </c>
    </row>
    <row r="369" spans="1:8">
      <c r="A369" t="s">
        <v>4</v>
      </c>
      <c r="B369" s="4" t="s">
        <v>5</v>
      </c>
      <c r="C369" s="4" t="s">
        <v>10</v>
      </c>
      <c r="D369" s="4" t="s">
        <v>13</v>
      </c>
      <c r="E369" s="4" t="s">
        <v>70</v>
      </c>
      <c r="F369" s="4" t="s">
        <v>13</v>
      </c>
      <c r="G369" s="4" t="s">
        <v>13</v>
      </c>
    </row>
    <row r="370" spans="1:8">
      <c r="A370" t="n">
        <v>4532</v>
      </c>
      <c r="B370" s="35" t="n">
        <v>24</v>
      </c>
      <c r="C370" s="7" t="n">
        <v>65533</v>
      </c>
      <c r="D370" s="7" t="n">
        <v>11</v>
      </c>
      <c r="E370" s="7" t="s">
        <v>71</v>
      </c>
      <c r="F370" s="7" t="n">
        <v>2</v>
      </c>
      <c r="G370" s="7" t="n">
        <v>0</v>
      </c>
    </row>
    <row r="371" spans="1:8">
      <c r="A371" t="s">
        <v>4</v>
      </c>
      <c r="B371" s="4" t="s">
        <v>5</v>
      </c>
    </row>
    <row r="372" spans="1:8">
      <c r="A372" t="n">
        <v>4646</v>
      </c>
      <c r="B372" s="36" t="n">
        <v>28</v>
      </c>
    </row>
    <row r="373" spans="1:8">
      <c r="A373" t="s">
        <v>4</v>
      </c>
      <c r="B373" s="4" t="s">
        <v>5</v>
      </c>
      <c r="C373" s="4" t="s">
        <v>13</v>
      </c>
      <c r="D373" s="15" t="s">
        <v>26</v>
      </c>
      <c r="E373" s="4" t="s">
        <v>5</v>
      </c>
      <c r="F373" s="4" t="s">
        <v>13</v>
      </c>
      <c r="G373" s="4" t="s">
        <v>10</v>
      </c>
      <c r="H373" s="15" t="s">
        <v>28</v>
      </c>
      <c r="I373" s="4" t="s">
        <v>13</v>
      </c>
      <c r="J373" s="15" t="s">
        <v>26</v>
      </c>
      <c r="K373" s="4" t="s">
        <v>5</v>
      </c>
      <c r="L373" s="4" t="s">
        <v>13</v>
      </c>
      <c r="M373" s="4" t="s">
        <v>10</v>
      </c>
      <c r="N373" s="15" t="s">
        <v>28</v>
      </c>
      <c r="O373" s="4" t="s">
        <v>13</v>
      </c>
      <c r="P373" s="4" t="s">
        <v>13</v>
      </c>
      <c r="Q373" s="15" t="s">
        <v>26</v>
      </c>
      <c r="R373" s="4" t="s">
        <v>5</v>
      </c>
      <c r="S373" s="4" t="s">
        <v>13</v>
      </c>
      <c r="T373" s="4" t="s">
        <v>10</v>
      </c>
      <c r="U373" s="15" t="s">
        <v>28</v>
      </c>
      <c r="V373" s="4" t="s">
        <v>13</v>
      </c>
      <c r="W373" s="4" t="s">
        <v>13</v>
      </c>
      <c r="X373" s="15" t="s">
        <v>26</v>
      </c>
      <c r="Y373" s="4" t="s">
        <v>5</v>
      </c>
      <c r="Z373" s="4" t="s">
        <v>13</v>
      </c>
      <c r="AA373" s="4" t="s">
        <v>10</v>
      </c>
      <c r="AB373" s="15" t="s">
        <v>28</v>
      </c>
      <c r="AC373" s="4" t="s">
        <v>13</v>
      </c>
      <c r="AD373" s="4" t="s">
        <v>13</v>
      </c>
      <c r="AE373" s="4" t="s">
        <v>25</v>
      </c>
    </row>
    <row r="374" spans="1:8">
      <c r="A374" t="n">
        <v>4647</v>
      </c>
      <c r="B374" s="13" t="n">
        <v>5</v>
      </c>
      <c r="C374" s="7" t="n">
        <v>28</v>
      </c>
      <c r="D374" s="15" t="s">
        <v>3</v>
      </c>
      <c r="E374" s="37" t="n">
        <v>64</v>
      </c>
      <c r="F374" s="7" t="n">
        <v>5</v>
      </c>
      <c r="G374" s="7" t="n">
        <v>3</v>
      </c>
      <c r="H374" s="15" t="s">
        <v>3</v>
      </c>
      <c r="I374" s="7" t="n">
        <v>28</v>
      </c>
      <c r="J374" s="15" t="s">
        <v>3</v>
      </c>
      <c r="K374" s="37" t="n">
        <v>64</v>
      </c>
      <c r="L374" s="7" t="n">
        <v>5</v>
      </c>
      <c r="M374" s="7" t="n">
        <v>4</v>
      </c>
      <c r="N374" s="15" t="s">
        <v>3</v>
      </c>
      <c r="O374" s="7" t="n">
        <v>9</v>
      </c>
      <c r="P374" s="7" t="n">
        <v>28</v>
      </c>
      <c r="Q374" s="15" t="s">
        <v>3</v>
      </c>
      <c r="R374" s="37" t="n">
        <v>64</v>
      </c>
      <c r="S374" s="7" t="n">
        <v>5</v>
      </c>
      <c r="T374" s="7" t="n">
        <v>8</v>
      </c>
      <c r="U374" s="15" t="s">
        <v>3</v>
      </c>
      <c r="V374" s="7" t="n">
        <v>9</v>
      </c>
      <c r="W374" s="7" t="n">
        <v>28</v>
      </c>
      <c r="X374" s="15" t="s">
        <v>3</v>
      </c>
      <c r="Y374" s="37" t="n">
        <v>64</v>
      </c>
      <c r="Z374" s="7" t="n">
        <v>5</v>
      </c>
      <c r="AA374" s="7" t="n">
        <v>11</v>
      </c>
      <c r="AB374" s="15" t="s">
        <v>3</v>
      </c>
      <c r="AC374" s="7" t="n">
        <v>9</v>
      </c>
      <c r="AD374" s="7" t="n">
        <v>1</v>
      </c>
      <c r="AE374" s="14" t="n">
        <f t="normal" ca="1">A466</f>
        <v>0</v>
      </c>
    </row>
    <row r="375" spans="1:8">
      <c r="A375" t="s">
        <v>4</v>
      </c>
      <c r="B375" s="4" t="s">
        <v>5</v>
      </c>
      <c r="C375" s="4" t="s">
        <v>13</v>
      </c>
    </row>
    <row r="376" spans="1:8">
      <c r="A376" t="n">
        <v>4676</v>
      </c>
      <c r="B376" s="38" t="n">
        <v>27</v>
      </c>
      <c r="C376" s="7" t="n">
        <v>0</v>
      </c>
    </row>
    <row r="377" spans="1:8">
      <c r="A377" t="s">
        <v>4</v>
      </c>
      <c r="B377" s="4" t="s">
        <v>5</v>
      </c>
      <c r="C377" s="4" t="s">
        <v>13</v>
      </c>
    </row>
    <row r="378" spans="1:8">
      <c r="A378" t="n">
        <v>4678</v>
      </c>
      <c r="B378" s="38" t="n">
        <v>27</v>
      </c>
      <c r="C378" s="7" t="n">
        <v>1</v>
      </c>
    </row>
    <row r="379" spans="1:8">
      <c r="A379" t="s">
        <v>4</v>
      </c>
      <c r="B379" s="4" t="s">
        <v>5</v>
      </c>
      <c r="C379" s="4" t="s">
        <v>13</v>
      </c>
      <c r="D379" s="4" t="s">
        <v>10</v>
      </c>
      <c r="E379" s="4" t="s">
        <v>24</v>
      </c>
    </row>
    <row r="380" spans="1:8">
      <c r="A380" t="n">
        <v>4680</v>
      </c>
      <c r="B380" s="39" t="n">
        <v>58</v>
      </c>
      <c r="C380" s="7" t="n">
        <v>0</v>
      </c>
      <c r="D380" s="7" t="n">
        <v>300</v>
      </c>
      <c r="E380" s="7" t="n">
        <v>0.300000011920929</v>
      </c>
    </row>
    <row r="381" spans="1:8">
      <c r="A381" t="s">
        <v>4</v>
      </c>
      <c r="B381" s="4" t="s">
        <v>5</v>
      </c>
      <c r="C381" s="4" t="s">
        <v>13</v>
      </c>
      <c r="D381" s="4" t="s">
        <v>10</v>
      </c>
    </row>
    <row r="382" spans="1:8">
      <c r="A382" t="n">
        <v>4688</v>
      </c>
      <c r="B382" s="39" t="n">
        <v>58</v>
      </c>
      <c r="C382" s="7" t="n">
        <v>255</v>
      </c>
      <c r="D382" s="7" t="n">
        <v>0</v>
      </c>
    </row>
    <row r="383" spans="1:8">
      <c r="A383" t="s">
        <v>4</v>
      </c>
      <c r="B383" s="4" t="s">
        <v>5</v>
      </c>
      <c r="C383" s="4" t="s">
        <v>13</v>
      </c>
      <c r="D383" s="4" t="s">
        <v>10</v>
      </c>
      <c r="E383" s="4" t="s">
        <v>10</v>
      </c>
      <c r="F383" s="4" t="s">
        <v>10</v>
      </c>
      <c r="G383" s="4" t="s">
        <v>10</v>
      </c>
      <c r="H383" s="4" t="s">
        <v>13</v>
      </c>
    </row>
    <row r="384" spans="1:8">
      <c r="A384" t="n">
        <v>4692</v>
      </c>
      <c r="B384" s="34" t="n">
        <v>25</v>
      </c>
      <c r="C384" s="7" t="n">
        <v>5</v>
      </c>
      <c r="D384" s="7" t="n">
        <v>65535</v>
      </c>
      <c r="E384" s="7" t="n">
        <v>160</v>
      </c>
      <c r="F384" s="7" t="n">
        <v>65535</v>
      </c>
      <c r="G384" s="7" t="n">
        <v>65535</v>
      </c>
      <c r="H384" s="7" t="n">
        <v>0</v>
      </c>
    </row>
    <row r="385" spans="1:31">
      <c r="A385" t="s">
        <v>4</v>
      </c>
      <c r="B385" s="4" t="s">
        <v>5</v>
      </c>
      <c r="C385" s="4" t="s">
        <v>10</v>
      </c>
      <c r="D385" s="4" t="s">
        <v>13</v>
      </c>
      <c r="E385" s="4" t="s">
        <v>13</v>
      </c>
      <c r="F385" s="4" t="s">
        <v>13</v>
      </c>
      <c r="G385" s="4" t="s">
        <v>70</v>
      </c>
      <c r="H385" s="4" t="s">
        <v>13</v>
      </c>
      <c r="I385" s="4" t="s">
        <v>13</v>
      </c>
      <c r="J385" s="4" t="s">
        <v>13</v>
      </c>
      <c r="K385" s="4" t="s">
        <v>13</v>
      </c>
    </row>
    <row r="386" spans="1:31">
      <c r="A386" t="n">
        <v>4703</v>
      </c>
      <c r="B386" s="35" t="n">
        <v>24</v>
      </c>
      <c r="C386" s="7" t="n">
        <v>65533</v>
      </c>
      <c r="D386" s="7" t="n">
        <v>11</v>
      </c>
      <c r="E386" s="7" t="n">
        <v>6</v>
      </c>
      <c r="F386" s="7" t="n">
        <v>8</v>
      </c>
      <c r="G386" s="7" t="s">
        <v>72</v>
      </c>
      <c r="H386" s="7" t="n">
        <v>6</v>
      </c>
      <c r="I386" s="7" t="n">
        <v>8</v>
      </c>
      <c r="J386" s="7" t="n">
        <v>2</v>
      </c>
      <c r="K386" s="7" t="n">
        <v>0</v>
      </c>
    </row>
    <row r="387" spans="1:31">
      <c r="A387" t="s">
        <v>4</v>
      </c>
      <c r="B387" s="4" t="s">
        <v>5</v>
      </c>
      <c r="C387" s="4" t="s">
        <v>13</v>
      </c>
      <c r="D387" s="4" t="s">
        <v>13</v>
      </c>
      <c r="E387" s="4" t="s">
        <v>9</v>
      </c>
      <c r="F387" s="4" t="s">
        <v>13</v>
      </c>
      <c r="G387" s="4" t="s">
        <v>13</v>
      </c>
    </row>
    <row r="388" spans="1:31">
      <c r="A388" t="n">
        <v>4734</v>
      </c>
      <c r="B388" s="40" t="n">
        <v>18</v>
      </c>
      <c r="C388" s="7" t="n">
        <v>0</v>
      </c>
      <c r="D388" s="7" t="n">
        <v>0</v>
      </c>
      <c r="E388" s="7" t="n">
        <v>0</v>
      </c>
      <c r="F388" s="7" t="n">
        <v>19</v>
      </c>
      <c r="G388" s="7" t="n">
        <v>1</v>
      </c>
    </row>
    <row r="389" spans="1:31">
      <c r="A389" t="s">
        <v>4</v>
      </c>
      <c r="B389" s="4" t="s">
        <v>5</v>
      </c>
      <c r="C389" s="4" t="s">
        <v>13</v>
      </c>
      <c r="D389" s="4" t="s">
        <v>13</v>
      </c>
      <c r="E389" s="4" t="s">
        <v>10</v>
      </c>
      <c r="F389" s="4" t="s">
        <v>24</v>
      </c>
    </row>
    <row r="390" spans="1:31">
      <c r="A390" t="n">
        <v>4743</v>
      </c>
      <c r="B390" s="41" t="n">
        <v>107</v>
      </c>
      <c r="C390" s="7" t="n">
        <v>0</v>
      </c>
      <c r="D390" s="7" t="n">
        <v>0</v>
      </c>
      <c r="E390" s="7" t="n">
        <v>0</v>
      </c>
      <c r="F390" s="7" t="n">
        <v>32</v>
      </c>
    </row>
    <row r="391" spans="1:31">
      <c r="A391" t="s">
        <v>4</v>
      </c>
      <c r="B391" s="4" t="s">
        <v>5</v>
      </c>
      <c r="C391" s="4" t="s">
        <v>13</v>
      </c>
      <c r="D391" s="4" t="s">
        <v>13</v>
      </c>
      <c r="E391" s="4" t="s">
        <v>6</v>
      </c>
      <c r="F391" s="4" t="s">
        <v>10</v>
      </c>
    </row>
    <row r="392" spans="1:31">
      <c r="A392" t="n">
        <v>4752</v>
      </c>
      <c r="B392" s="41" t="n">
        <v>107</v>
      </c>
      <c r="C392" s="7" t="n">
        <v>1</v>
      </c>
      <c r="D392" s="7" t="n">
        <v>0</v>
      </c>
      <c r="E392" s="7" t="s">
        <v>73</v>
      </c>
      <c r="F392" s="7" t="n">
        <v>1</v>
      </c>
    </row>
    <row r="393" spans="1:31">
      <c r="A393" t="s">
        <v>4</v>
      </c>
      <c r="B393" s="4" t="s">
        <v>5</v>
      </c>
      <c r="C393" s="4" t="s">
        <v>13</v>
      </c>
      <c r="D393" s="4" t="s">
        <v>13</v>
      </c>
      <c r="E393" s="4" t="s">
        <v>6</v>
      </c>
      <c r="F393" s="4" t="s">
        <v>10</v>
      </c>
    </row>
    <row r="394" spans="1:31">
      <c r="A394" t="n">
        <v>4761</v>
      </c>
      <c r="B394" s="41" t="n">
        <v>107</v>
      </c>
      <c r="C394" s="7" t="n">
        <v>1</v>
      </c>
      <c r="D394" s="7" t="n">
        <v>0</v>
      </c>
      <c r="E394" s="7" t="s">
        <v>74</v>
      </c>
      <c r="F394" s="7" t="n">
        <v>2</v>
      </c>
    </row>
    <row r="395" spans="1:31">
      <c r="A395" t="s">
        <v>4</v>
      </c>
      <c r="B395" s="4" t="s">
        <v>5</v>
      </c>
      <c r="C395" s="4" t="s">
        <v>13</v>
      </c>
      <c r="D395" s="4" t="s">
        <v>13</v>
      </c>
      <c r="E395" s="4" t="s">
        <v>13</v>
      </c>
      <c r="F395" s="4" t="s">
        <v>10</v>
      </c>
      <c r="G395" s="4" t="s">
        <v>10</v>
      </c>
      <c r="H395" s="4" t="s">
        <v>13</v>
      </c>
    </row>
    <row r="396" spans="1:31">
      <c r="A396" t="n">
        <v>4769</v>
      </c>
      <c r="B396" s="41" t="n">
        <v>107</v>
      </c>
      <c r="C396" s="7" t="n">
        <v>2</v>
      </c>
      <c r="D396" s="7" t="n">
        <v>0</v>
      </c>
      <c r="E396" s="7" t="n">
        <v>1</v>
      </c>
      <c r="F396" s="7" t="n">
        <v>65535</v>
      </c>
      <c r="G396" s="7" t="n">
        <v>65535</v>
      </c>
      <c r="H396" s="7" t="n">
        <v>0</v>
      </c>
    </row>
    <row r="397" spans="1:31">
      <c r="A397" t="s">
        <v>4</v>
      </c>
      <c r="B397" s="4" t="s">
        <v>5</v>
      </c>
      <c r="C397" s="4" t="s">
        <v>13</v>
      </c>
      <c r="D397" s="4" t="s">
        <v>13</v>
      </c>
      <c r="E397" s="4" t="s">
        <v>13</v>
      </c>
    </row>
    <row r="398" spans="1:31">
      <c r="A398" t="n">
        <v>4778</v>
      </c>
      <c r="B398" s="41" t="n">
        <v>107</v>
      </c>
      <c r="C398" s="7" t="n">
        <v>4</v>
      </c>
      <c r="D398" s="7" t="n">
        <v>0</v>
      </c>
      <c r="E398" s="7" t="n">
        <v>0</v>
      </c>
    </row>
    <row r="399" spans="1:31">
      <c r="A399" t="s">
        <v>4</v>
      </c>
      <c r="B399" s="4" t="s">
        <v>5</v>
      </c>
      <c r="C399" s="4" t="s">
        <v>13</v>
      </c>
      <c r="D399" s="4" t="s">
        <v>13</v>
      </c>
    </row>
    <row r="400" spans="1:31">
      <c r="A400" t="n">
        <v>4782</v>
      </c>
      <c r="B400" s="41" t="n">
        <v>107</v>
      </c>
      <c r="C400" s="7" t="n">
        <v>3</v>
      </c>
      <c r="D400" s="7" t="n">
        <v>0</v>
      </c>
    </row>
    <row r="401" spans="1:11">
      <c r="A401" t="s">
        <v>4</v>
      </c>
      <c r="B401" s="4" t="s">
        <v>5</v>
      </c>
      <c r="C401" s="4" t="s">
        <v>13</v>
      </c>
    </row>
    <row r="402" spans="1:11">
      <c r="A402" t="n">
        <v>4785</v>
      </c>
      <c r="B402" s="38" t="n">
        <v>27</v>
      </c>
      <c r="C402" s="7" t="n">
        <v>0</v>
      </c>
    </row>
    <row r="403" spans="1:11">
      <c r="A403" t="s">
        <v>4</v>
      </c>
      <c r="B403" s="4" t="s">
        <v>5</v>
      </c>
      <c r="C403" s="4" t="s">
        <v>13</v>
      </c>
      <c r="D403" s="4" t="s">
        <v>10</v>
      </c>
      <c r="E403" s="4" t="s">
        <v>10</v>
      </c>
      <c r="F403" s="4" t="s">
        <v>10</v>
      </c>
      <c r="G403" s="4" t="s">
        <v>10</v>
      </c>
      <c r="H403" s="4" t="s">
        <v>13</v>
      </c>
    </row>
    <row r="404" spans="1:11">
      <c r="A404" t="n">
        <v>4787</v>
      </c>
      <c r="B404" s="34" t="n">
        <v>25</v>
      </c>
      <c r="C404" s="7" t="n">
        <v>5</v>
      </c>
      <c r="D404" s="7" t="n">
        <v>65535</v>
      </c>
      <c r="E404" s="7" t="n">
        <v>65535</v>
      </c>
      <c r="F404" s="7" t="n">
        <v>65535</v>
      </c>
      <c r="G404" s="7" t="n">
        <v>65535</v>
      </c>
      <c r="H404" s="7" t="n">
        <v>0</v>
      </c>
    </row>
    <row r="405" spans="1:11">
      <c r="A405" t="s">
        <v>4</v>
      </c>
      <c r="B405" s="4" t="s">
        <v>5</v>
      </c>
      <c r="C405" s="4" t="s">
        <v>13</v>
      </c>
      <c r="D405" s="4" t="s">
        <v>13</v>
      </c>
      <c r="E405" s="4" t="s">
        <v>13</v>
      </c>
      <c r="F405" s="4" t="s">
        <v>13</v>
      </c>
      <c r="G405" s="4" t="s">
        <v>10</v>
      </c>
      <c r="H405" s="4" t="s">
        <v>25</v>
      </c>
      <c r="I405" s="4" t="s">
        <v>25</v>
      </c>
    </row>
    <row r="406" spans="1:11">
      <c r="A406" t="n">
        <v>4798</v>
      </c>
      <c r="B406" s="42" t="n">
        <v>6</v>
      </c>
      <c r="C406" s="7" t="n">
        <v>35</v>
      </c>
      <c r="D406" s="7" t="n">
        <v>0</v>
      </c>
      <c r="E406" s="7" t="n">
        <v>1</v>
      </c>
      <c r="F406" s="7" t="n">
        <v>1</v>
      </c>
      <c r="G406" s="7" t="n">
        <v>1</v>
      </c>
      <c r="H406" s="14" t="n">
        <f t="normal" ca="1">A408</f>
        <v>0</v>
      </c>
      <c r="I406" s="14" t="n">
        <f t="normal" ca="1">A444</f>
        <v>0</v>
      </c>
    </row>
    <row r="407" spans="1:11">
      <c r="A407" t="s">
        <v>4</v>
      </c>
      <c r="B407" s="4" t="s">
        <v>5</v>
      </c>
      <c r="C407" s="4" t="s">
        <v>13</v>
      </c>
      <c r="D407" s="4" t="s">
        <v>10</v>
      </c>
      <c r="E407" s="4" t="s">
        <v>24</v>
      </c>
    </row>
    <row r="408" spans="1:11">
      <c r="A408" t="n">
        <v>4813</v>
      </c>
      <c r="B408" s="39" t="n">
        <v>58</v>
      </c>
      <c r="C408" s="7" t="n">
        <v>100</v>
      </c>
      <c r="D408" s="7" t="n">
        <v>300</v>
      </c>
      <c r="E408" s="7" t="n">
        <v>0.300000011920929</v>
      </c>
    </row>
    <row r="409" spans="1:11">
      <c r="A409" t="s">
        <v>4</v>
      </c>
      <c r="B409" s="4" t="s">
        <v>5</v>
      </c>
      <c r="C409" s="4" t="s">
        <v>13</v>
      </c>
      <c r="D409" s="4" t="s">
        <v>10</v>
      </c>
    </row>
    <row r="410" spans="1:11">
      <c r="A410" t="n">
        <v>4821</v>
      </c>
      <c r="B410" s="39" t="n">
        <v>58</v>
      </c>
      <c r="C410" s="7" t="n">
        <v>255</v>
      </c>
      <c r="D410" s="7" t="n">
        <v>0</v>
      </c>
    </row>
    <row r="411" spans="1:11">
      <c r="A411" t="s">
        <v>4</v>
      </c>
      <c r="B411" s="4" t="s">
        <v>5</v>
      </c>
      <c r="C411" s="4" t="s">
        <v>10</v>
      </c>
    </row>
    <row r="412" spans="1:11">
      <c r="A412" t="n">
        <v>4825</v>
      </c>
      <c r="B412" s="43" t="n">
        <v>16</v>
      </c>
      <c r="C412" s="7" t="n">
        <v>500</v>
      </c>
    </row>
    <row r="413" spans="1:11">
      <c r="A413" t="s">
        <v>4</v>
      </c>
      <c r="B413" s="4" t="s">
        <v>5</v>
      </c>
      <c r="C413" s="4" t="s">
        <v>6</v>
      </c>
      <c r="D413" s="4" t="s">
        <v>6</v>
      </c>
    </row>
    <row r="414" spans="1:11">
      <c r="A414" t="n">
        <v>4828</v>
      </c>
      <c r="B414" s="44" t="n">
        <v>70</v>
      </c>
      <c r="C414" s="7" t="s">
        <v>34</v>
      </c>
      <c r="D414" s="7" t="s">
        <v>75</v>
      </c>
    </row>
    <row r="415" spans="1:11">
      <c r="A415" t="s">
        <v>4</v>
      </c>
      <c r="B415" s="4" t="s">
        <v>5</v>
      </c>
      <c r="C415" s="4" t="s">
        <v>10</v>
      </c>
    </row>
    <row r="416" spans="1:11">
      <c r="A416" t="n">
        <v>4841</v>
      </c>
      <c r="B416" s="43" t="n">
        <v>16</v>
      </c>
      <c r="C416" s="7" t="n">
        <v>1200</v>
      </c>
    </row>
    <row r="417" spans="1:9">
      <c r="A417" t="s">
        <v>4</v>
      </c>
      <c r="B417" s="4" t="s">
        <v>5</v>
      </c>
      <c r="C417" s="4" t="s">
        <v>13</v>
      </c>
    </row>
    <row r="418" spans="1:9">
      <c r="A418" t="n">
        <v>4844</v>
      </c>
      <c r="B418" s="37" t="n">
        <v>64</v>
      </c>
      <c r="C418" s="7" t="n">
        <v>14</v>
      </c>
    </row>
    <row r="419" spans="1:9">
      <c r="A419" t="s">
        <v>4</v>
      </c>
      <c r="B419" s="4" t="s">
        <v>5</v>
      </c>
    </row>
    <row r="420" spans="1:9">
      <c r="A420" t="n">
        <v>4846</v>
      </c>
      <c r="B420" s="5" t="n">
        <v>1</v>
      </c>
    </row>
    <row r="421" spans="1:9">
      <c r="A421" t="s">
        <v>4</v>
      </c>
      <c r="B421" s="4" t="s">
        <v>5</v>
      </c>
      <c r="C421" s="4" t="s">
        <v>13</v>
      </c>
      <c r="D421" s="4" t="s">
        <v>13</v>
      </c>
      <c r="E421" s="4" t="s">
        <v>13</v>
      </c>
      <c r="F421" s="4" t="s">
        <v>13</v>
      </c>
    </row>
    <row r="422" spans="1:9">
      <c r="A422" t="n">
        <v>4847</v>
      </c>
      <c r="B422" s="8" t="n">
        <v>14</v>
      </c>
      <c r="C422" s="7" t="n">
        <v>0</v>
      </c>
      <c r="D422" s="7" t="n">
        <v>16</v>
      </c>
      <c r="E422" s="7" t="n">
        <v>0</v>
      </c>
      <c r="F422" s="7" t="n">
        <v>0</v>
      </c>
    </row>
    <row r="423" spans="1:9">
      <c r="A423" t="s">
        <v>4</v>
      </c>
      <c r="B423" s="4" t="s">
        <v>5</v>
      </c>
      <c r="C423" s="4" t="s">
        <v>13</v>
      </c>
    </row>
    <row r="424" spans="1:9">
      <c r="A424" t="n">
        <v>4852</v>
      </c>
      <c r="B424" s="37" t="n">
        <v>64</v>
      </c>
      <c r="C424" s="7" t="n">
        <v>18</v>
      </c>
    </row>
    <row r="425" spans="1:9">
      <c r="A425" t="s">
        <v>4</v>
      </c>
      <c r="B425" s="4" t="s">
        <v>5</v>
      </c>
      <c r="C425" s="4" t="s">
        <v>13</v>
      </c>
      <c r="D425" s="4" t="s">
        <v>10</v>
      </c>
    </row>
    <row r="426" spans="1:9">
      <c r="A426" t="n">
        <v>4854</v>
      </c>
      <c r="B426" s="37" t="n">
        <v>64</v>
      </c>
      <c r="C426" s="7" t="n">
        <v>0</v>
      </c>
      <c r="D426" s="7" t="n">
        <v>3</v>
      </c>
    </row>
    <row r="427" spans="1:9">
      <c r="A427" t="s">
        <v>4</v>
      </c>
      <c r="B427" s="4" t="s">
        <v>5</v>
      </c>
      <c r="C427" s="4" t="s">
        <v>13</v>
      </c>
      <c r="D427" s="4" t="s">
        <v>10</v>
      </c>
    </row>
    <row r="428" spans="1:9">
      <c r="A428" t="n">
        <v>4858</v>
      </c>
      <c r="B428" s="37" t="n">
        <v>64</v>
      </c>
      <c r="C428" s="7" t="n">
        <v>0</v>
      </c>
      <c r="D428" s="7" t="n">
        <v>4</v>
      </c>
    </row>
    <row r="429" spans="1:9">
      <c r="A429" t="s">
        <v>4</v>
      </c>
      <c r="B429" s="4" t="s">
        <v>5</v>
      </c>
      <c r="C429" s="4" t="s">
        <v>13</v>
      </c>
      <c r="D429" s="4" t="s">
        <v>10</v>
      </c>
    </row>
    <row r="430" spans="1:9">
      <c r="A430" t="n">
        <v>4862</v>
      </c>
      <c r="B430" s="37" t="n">
        <v>64</v>
      </c>
      <c r="C430" s="7" t="n">
        <v>0</v>
      </c>
      <c r="D430" s="7" t="n">
        <v>8</v>
      </c>
    </row>
    <row r="431" spans="1:9">
      <c r="A431" t="s">
        <v>4</v>
      </c>
      <c r="B431" s="4" t="s">
        <v>5</v>
      </c>
      <c r="C431" s="4" t="s">
        <v>13</v>
      </c>
      <c r="D431" s="4" t="s">
        <v>10</v>
      </c>
    </row>
    <row r="432" spans="1:9">
      <c r="A432" t="n">
        <v>4866</v>
      </c>
      <c r="B432" s="37" t="n">
        <v>64</v>
      </c>
      <c r="C432" s="7" t="n">
        <v>0</v>
      </c>
      <c r="D432" s="7" t="n">
        <v>11</v>
      </c>
    </row>
    <row r="433" spans="1:6">
      <c r="A433" t="s">
        <v>4</v>
      </c>
      <c r="B433" s="4" t="s">
        <v>5</v>
      </c>
      <c r="C433" s="4" t="s">
        <v>13</v>
      </c>
      <c r="D433" s="4" t="s">
        <v>10</v>
      </c>
      <c r="E433" s="4" t="s">
        <v>10</v>
      </c>
      <c r="F433" s="4" t="s">
        <v>13</v>
      </c>
      <c r="G433" s="4" t="s">
        <v>9</v>
      </c>
    </row>
    <row r="434" spans="1:6">
      <c r="A434" t="n">
        <v>4870</v>
      </c>
      <c r="B434" s="45" t="n">
        <v>95</v>
      </c>
      <c r="C434" s="7" t="n">
        <v>0</v>
      </c>
      <c r="D434" s="7" t="n">
        <v>3</v>
      </c>
      <c r="E434" s="7" t="n">
        <v>11</v>
      </c>
      <c r="F434" s="7" t="n">
        <v>255</v>
      </c>
      <c r="G434" s="7" t="n">
        <v>0</v>
      </c>
    </row>
    <row r="435" spans="1:6">
      <c r="A435" t="s">
        <v>4</v>
      </c>
      <c r="B435" s="4" t="s">
        <v>5</v>
      </c>
      <c r="C435" s="4" t="s">
        <v>13</v>
      </c>
      <c r="D435" s="4" t="s">
        <v>10</v>
      </c>
      <c r="E435" s="4" t="s">
        <v>10</v>
      </c>
      <c r="F435" s="4" t="s">
        <v>13</v>
      </c>
      <c r="G435" s="4" t="s">
        <v>9</v>
      </c>
    </row>
    <row r="436" spans="1:6">
      <c r="A436" t="n">
        <v>4881</v>
      </c>
      <c r="B436" s="45" t="n">
        <v>95</v>
      </c>
      <c r="C436" s="7" t="n">
        <v>0</v>
      </c>
      <c r="D436" s="7" t="n">
        <v>4</v>
      </c>
      <c r="E436" s="7" t="n">
        <v>8</v>
      </c>
      <c r="F436" s="7" t="n">
        <v>255</v>
      </c>
      <c r="G436" s="7" t="n">
        <v>0</v>
      </c>
    </row>
    <row r="437" spans="1:6">
      <c r="A437" t="s">
        <v>4</v>
      </c>
      <c r="B437" s="4" t="s">
        <v>5</v>
      </c>
      <c r="C437" s="4" t="s">
        <v>9</v>
      </c>
    </row>
    <row r="438" spans="1:6">
      <c r="A438" t="n">
        <v>4892</v>
      </c>
      <c r="B438" s="46" t="n">
        <v>15</v>
      </c>
      <c r="C438" s="7" t="n">
        <v>4096</v>
      </c>
    </row>
    <row r="439" spans="1:6">
      <c r="A439" t="s">
        <v>4</v>
      </c>
      <c r="B439" s="4" t="s">
        <v>5</v>
      </c>
      <c r="C439" s="4" t="s">
        <v>13</v>
      </c>
      <c r="D439" s="4" t="s">
        <v>9</v>
      </c>
      <c r="E439" s="4" t="s">
        <v>13</v>
      </c>
      <c r="F439" s="4" t="s">
        <v>13</v>
      </c>
      <c r="G439" s="4" t="s">
        <v>9</v>
      </c>
      <c r="H439" s="4" t="s">
        <v>13</v>
      </c>
      <c r="I439" s="4" t="s">
        <v>9</v>
      </c>
      <c r="J439" s="4" t="s">
        <v>13</v>
      </c>
    </row>
    <row r="440" spans="1:6">
      <c r="A440" t="n">
        <v>4897</v>
      </c>
      <c r="B440" s="47" t="n">
        <v>33</v>
      </c>
      <c r="C440" s="7" t="n">
        <v>0</v>
      </c>
      <c r="D440" s="7" t="n">
        <v>3</v>
      </c>
      <c r="E440" s="7" t="n">
        <v>0</v>
      </c>
      <c r="F440" s="7" t="n">
        <v>0</v>
      </c>
      <c r="G440" s="7" t="n">
        <v>-1</v>
      </c>
      <c r="H440" s="7" t="n">
        <v>0</v>
      </c>
      <c r="I440" s="7" t="n">
        <v>-1</v>
      </c>
      <c r="J440" s="7" t="n">
        <v>0</v>
      </c>
    </row>
    <row r="441" spans="1:6">
      <c r="A441" t="s">
        <v>4</v>
      </c>
      <c r="B441" s="4" t="s">
        <v>5</v>
      </c>
      <c r="C441" s="4" t="s">
        <v>25</v>
      </c>
    </row>
    <row r="442" spans="1:6">
      <c r="A442" t="n">
        <v>4915</v>
      </c>
      <c r="B442" s="19" t="n">
        <v>3</v>
      </c>
      <c r="C442" s="14" t="n">
        <f t="normal" ca="1">A464</f>
        <v>0</v>
      </c>
    </row>
    <row r="443" spans="1:6">
      <c r="A443" t="s">
        <v>4</v>
      </c>
      <c r="B443" s="4" t="s">
        <v>5</v>
      </c>
      <c r="C443" s="4" t="s">
        <v>13</v>
      </c>
      <c r="D443" s="4" t="s">
        <v>10</v>
      </c>
      <c r="E443" s="4" t="s">
        <v>24</v>
      </c>
    </row>
    <row r="444" spans="1:6">
      <c r="A444" t="n">
        <v>4920</v>
      </c>
      <c r="B444" s="39" t="n">
        <v>58</v>
      </c>
      <c r="C444" s="7" t="n">
        <v>100</v>
      </c>
      <c r="D444" s="7" t="n">
        <v>300</v>
      </c>
      <c r="E444" s="7" t="n">
        <v>0.300000011920929</v>
      </c>
    </row>
    <row r="445" spans="1:6">
      <c r="A445" t="s">
        <v>4</v>
      </c>
      <c r="B445" s="4" t="s">
        <v>5</v>
      </c>
      <c r="C445" s="4" t="s">
        <v>13</v>
      </c>
      <c r="D445" s="4" t="s">
        <v>10</v>
      </c>
    </row>
    <row r="446" spans="1:6">
      <c r="A446" t="n">
        <v>4928</v>
      </c>
      <c r="B446" s="39" t="n">
        <v>58</v>
      </c>
      <c r="C446" s="7" t="n">
        <v>255</v>
      </c>
      <c r="D446" s="7" t="n">
        <v>0</v>
      </c>
    </row>
    <row r="447" spans="1:6">
      <c r="A447" t="s">
        <v>4</v>
      </c>
      <c r="B447" s="4" t="s">
        <v>5</v>
      </c>
      <c r="C447" s="4" t="s">
        <v>13</v>
      </c>
      <c r="D447" s="4" t="s">
        <v>6</v>
      </c>
    </row>
    <row r="448" spans="1:6">
      <c r="A448" t="n">
        <v>4932</v>
      </c>
      <c r="B448" s="9" t="n">
        <v>2</v>
      </c>
      <c r="C448" s="7" t="n">
        <v>10</v>
      </c>
      <c r="D448" s="7" t="s">
        <v>76</v>
      </c>
    </row>
    <row r="449" spans="1:10">
      <c r="A449" t="s">
        <v>4</v>
      </c>
      <c r="B449" s="4" t="s">
        <v>5</v>
      </c>
      <c r="C449" s="4" t="s">
        <v>10</v>
      </c>
    </row>
    <row r="450" spans="1:10">
      <c r="A450" t="n">
        <v>4955</v>
      </c>
      <c r="B450" s="43" t="n">
        <v>16</v>
      </c>
      <c r="C450" s="7" t="n">
        <v>0</v>
      </c>
    </row>
    <row r="451" spans="1:10">
      <c r="A451" t="s">
        <v>4</v>
      </c>
      <c r="B451" s="4" t="s">
        <v>5</v>
      </c>
      <c r="C451" s="4" t="s">
        <v>13</v>
      </c>
      <c r="D451" s="4" t="s">
        <v>6</v>
      </c>
    </row>
    <row r="452" spans="1:10">
      <c r="A452" t="n">
        <v>4958</v>
      </c>
      <c r="B452" s="9" t="n">
        <v>2</v>
      </c>
      <c r="C452" s="7" t="n">
        <v>10</v>
      </c>
      <c r="D452" s="7" t="s">
        <v>77</v>
      </c>
    </row>
    <row r="453" spans="1:10">
      <c r="A453" t="s">
        <v>4</v>
      </c>
      <c r="B453" s="4" t="s">
        <v>5</v>
      </c>
      <c r="C453" s="4" t="s">
        <v>10</v>
      </c>
    </row>
    <row r="454" spans="1:10">
      <c r="A454" t="n">
        <v>4976</v>
      </c>
      <c r="B454" s="43" t="n">
        <v>16</v>
      </c>
      <c r="C454" s="7" t="n">
        <v>0</v>
      </c>
    </row>
    <row r="455" spans="1:10">
      <c r="A455" t="s">
        <v>4</v>
      </c>
      <c r="B455" s="4" t="s">
        <v>5</v>
      </c>
      <c r="C455" s="4" t="s">
        <v>13</v>
      </c>
      <c r="D455" s="4" t="s">
        <v>6</v>
      </c>
    </row>
    <row r="456" spans="1:10">
      <c r="A456" t="n">
        <v>4979</v>
      </c>
      <c r="B456" s="9" t="n">
        <v>2</v>
      </c>
      <c r="C456" s="7" t="n">
        <v>10</v>
      </c>
      <c r="D456" s="7" t="s">
        <v>78</v>
      </c>
    </row>
    <row r="457" spans="1:10">
      <c r="A457" t="s">
        <v>4</v>
      </c>
      <c r="B457" s="4" t="s">
        <v>5</v>
      </c>
      <c r="C457" s="4" t="s">
        <v>10</v>
      </c>
    </row>
    <row r="458" spans="1:10">
      <c r="A458" t="n">
        <v>4998</v>
      </c>
      <c r="B458" s="43" t="n">
        <v>16</v>
      </c>
      <c r="C458" s="7" t="n">
        <v>0</v>
      </c>
    </row>
    <row r="459" spans="1:10">
      <c r="A459" t="s">
        <v>4</v>
      </c>
      <c r="B459" s="4" t="s">
        <v>5</v>
      </c>
      <c r="C459" s="4" t="s">
        <v>13</v>
      </c>
    </row>
    <row r="460" spans="1:10">
      <c r="A460" t="n">
        <v>5001</v>
      </c>
      <c r="B460" s="48" t="n">
        <v>23</v>
      </c>
      <c r="C460" s="7" t="n">
        <v>20</v>
      </c>
    </row>
    <row r="461" spans="1:10">
      <c r="A461" t="s">
        <v>4</v>
      </c>
      <c r="B461" s="4" t="s">
        <v>5</v>
      </c>
      <c r="C461" s="4" t="s">
        <v>25</v>
      </c>
    </row>
    <row r="462" spans="1:10">
      <c r="A462" t="n">
        <v>5003</v>
      </c>
      <c r="B462" s="19" t="n">
        <v>3</v>
      </c>
      <c r="C462" s="14" t="n">
        <f t="normal" ca="1">A464</f>
        <v>0</v>
      </c>
    </row>
    <row r="463" spans="1:10">
      <c r="A463" t="s">
        <v>4</v>
      </c>
      <c r="B463" s="4" t="s">
        <v>5</v>
      </c>
      <c r="C463" s="4" t="s">
        <v>25</v>
      </c>
    </row>
    <row r="464" spans="1:10">
      <c r="A464" t="n">
        <v>5008</v>
      </c>
      <c r="B464" s="19" t="n">
        <v>3</v>
      </c>
      <c r="C464" s="14" t="n">
        <f t="normal" ca="1">A492</f>
        <v>0</v>
      </c>
    </row>
    <row r="465" spans="1:4">
      <c r="A465" t="s">
        <v>4</v>
      </c>
      <c r="B465" s="4" t="s">
        <v>5</v>
      </c>
      <c r="C465" s="4" t="s">
        <v>13</v>
      </c>
      <c r="D465" s="4" t="s">
        <v>10</v>
      </c>
      <c r="E465" s="4" t="s">
        <v>10</v>
      </c>
      <c r="F465" s="4" t="s">
        <v>10</v>
      </c>
      <c r="G465" s="4" t="s">
        <v>10</v>
      </c>
      <c r="H465" s="4" t="s">
        <v>13</v>
      </c>
    </row>
    <row r="466" spans="1:4">
      <c r="A466" t="n">
        <v>5013</v>
      </c>
      <c r="B466" s="34" t="n">
        <v>25</v>
      </c>
      <c r="C466" s="7" t="n">
        <v>5</v>
      </c>
      <c r="D466" s="7" t="n">
        <v>65535</v>
      </c>
      <c r="E466" s="7" t="n">
        <v>500</v>
      </c>
      <c r="F466" s="7" t="n">
        <v>800</v>
      </c>
      <c r="G466" s="7" t="n">
        <v>140</v>
      </c>
      <c r="H466" s="7" t="n">
        <v>0</v>
      </c>
    </row>
    <row r="467" spans="1:4">
      <c r="A467" t="s">
        <v>4</v>
      </c>
      <c r="B467" s="4" t="s">
        <v>5</v>
      </c>
      <c r="C467" s="4" t="s">
        <v>10</v>
      </c>
      <c r="D467" s="4" t="s">
        <v>13</v>
      </c>
      <c r="E467" s="4" t="s">
        <v>70</v>
      </c>
      <c r="F467" s="4" t="s">
        <v>13</v>
      </c>
      <c r="G467" s="4" t="s">
        <v>13</v>
      </c>
    </row>
    <row r="468" spans="1:4">
      <c r="A468" t="n">
        <v>5024</v>
      </c>
      <c r="B468" s="35" t="n">
        <v>24</v>
      </c>
      <c r="C468" s="7" t="n">
        <v>65533</v>
      </c>
      <c r="D468" s="7" t="n">
        <v>11</v>
      </c>
      <c r="E468" s="7" t="s">
        <v>79</v>
      </c>
      <c r="F468" s="7" t="n">
        <v>2</v>
      </c>
      <c r="G468" s="7" t="n">
        <v>0</v>
      </c>
    </row>
    <row r="469" spans="1:4">
      <c r="A469" t="s">
        <v>4</v>
      </c>
      <c r="B469" s="4" t="s">
        <v>5</v>
      </c>
    </row>
    <row r="470" spans="1:4">
      <c r="A470" t="n">
        <v>5146</v>
      </c>
      <c r="B470" s="36" t="n">
        <v>28</v>
      </c>
    </row>
    <row r="471" spans="1:4">
      <c r="A471" t="s">
        <v>4</v>
      </c>
      <c r="B471" s="4" t="s">
        <v>5</v>
      </c>
      <c r="C471" s="4" t="s">
        <v>13</v>
      </c>
    </row>
    <row r="472" spans="1:4">
      <c r="A472" t="n">
        <v>5147</v>
      </c>
      <c r="B472" s="38" t="n">
        <v>27</v>
      </c>
      <c r="C472" s="7" t="n">
        <v>0</v>
      </c>
    </row>
    <row r="473" spans="1:4">
      <c r="A473" t="s">
        <v>4</v>
      </c>
      <c r="B473" s="4" t="s">
        <v>5</v>
      </c>
      <c r="C473" s="4" t="s">
        <v>13</v>
      </c>
    </row>
    <row r="474" spans="1:4">
      <c r="A474" t="n">
        <v>5149</v>
      </c>
      <c r="B474" s="38" t="n">
        <v>27</v>
      </c>
      <c r="C474" s="7" t="n">
        <v>1</v>
      </c>
    </row>
    <row r="475" spans="1:4">
      <c r="A475" t="s">
        <v>4</v>
      </c>
      <c r="B475" s="4" t="s">
        <v>5</v>
      </c>
      <c r="C475" s="4" t="s">
        <v>13</v>
      </c>
      <c r="D475" s="4" t="s">
        <v>10</v>
      </c>
      <c r="E475" s="4" t="s">
        <v>10</v>
      </c>
      <c r="F475" s="4" t="s">
        <v>10</v>
      </c>
      <c r="G475" s="4" t="s">
        <v>10</v>
      </c>
      <c r="H475" s="4" t="s">
        <v>13</v>
      </c>
    </row>
    <row r="476" spans="1:4">
      <c r="A476" t="n">
        <v>5151</v>
      </c>
      <c r="B476" s="34" t="n">
        <v>25</v>
      </c>
      <c r="C476" s="7" t="n">
        <v>5</v>
      </c>
      <c r="D476" s="7" t="n">
        <v>65535</v>
      </c>
      <c r="E476" s="7" t="n">
        <v>65535</v>
      </c>
      <c r="F476" s="7" t="n">
        <v>65535</v>
      </c>
      <c r="G476" s="7" t="n">
        <v>65535</v>
      </c>
      <c r="H476" s="7" t="n">
        <v>0</v>
      </c>
    </row>
    <row r="477" spans="1:4">
      <c r="A477" t="s">
        <v>4</v>
      </c>
      <c r="B477" s="4" t="s">
        <v>5</v>
      </c>
      <c r="C477" s="4" t="s">
        <v>13</v>
      </c>
      <c r="D477" s="4" t="s">
        <v>6</v>
      </c>
    </row>
    <row r="478" spans="1:4">
      <c r="A478" t="n">
        <v>5162</v>
      </c>
      <c r="B478" s="9" t="n">
        <v>2</v>
      </c>
      <c r="C478" s="7" t="n">
        <v>10</v>
      </c>
      <c r="D478" s="7" t="s">
        <v>76</v>
      </c>
    </row>
    <row r="479" spans="1:4">
      <c r="A479" t="s">
        <v>4</v>
      </c>
      <c r="B479" s="4" t="s">
        <v>5</v>
      </c>
      <c r="C479" s="4" t="s">
        <v>10</v>
      </c>
    </row>
    <row r="480" spans="1:4">
      <c r="A480" t="n">
        <v>5185</v>
      </c>
      <c r="B480" s="43" t="n">
        <v>16</v>
      </c>
      <c r="C480" s="7" t="n">
        <v>0</v>
      </c>
    </row>
    <row r="481" spans="1:8">
      <c r="A481" t="s">
        <v>4</v>
      </c>
      <c r="B481" s="4" t="s">
        <v>5</v>
      </c>
      <c r="C481" s="4" t="s">
        <v>13</v>
      </c>
      <c r="D481" s="4" t="s">
        <v>6</v>
      </c>
    </row>
    <row r="482" spans="1:8">
      <c r="A482" t="n">
        <v>5188</v>
      </c>
      <c r="B482" s="9" t="n">
        <v>2</v>
      </c>
      <c r="C482" s="7" t="n">
        <v>10</v>
      </c>
      <c r="D482" s="7" t="s">
        <v>77</v>
      </c>
    </row>
    <row r="483" spans="1:8">
      <c r="A483" t="s">
        <v>4</v>
      </c>
      <c r="B483" s="4" t="s">
        <v>5</v>
      </c>
      <c r="C483" s="4" t="s">
        <v>10</v>
      </c>
    </row>
    <row r="484" spans="1:8">
      <c r="A484" t="n">
        <v>5206</v>
      </c>
      <c r="B484" s="43" t="n">
        <v>16</v>
      </c>
      <c r="C484" s="7" t="n">
        <v>0</v>
      </c>
    </row>
    <row r="485" spans="1:8">
      <c r="A485" t="s">
        <v>4</v>
      </c>
      <c r="B485" s="4" t="s">
        <v>5</v>
      </c>
      <c r="C485" s="4" t="s">
        <v>13</v>
      </c>
      <c r="D485" s="4" t="s">
        <v>6</v>
      </c>
    </row>
    <row r="486" spans="1:8">
      <c r="A486" t="n">
        <v>5209</v>
      </c>
      <c r="B486" s="9" t="n">
        <v>2</v>
      </c>
      <c r="C486" s="7" t="n">
        <v>10</v>
      </c>
      <c r="D486" s="7" t="s">
        <v>78</v>
      </c>
    </row>
    <row r="487" spans="1:8">
      <c r="A487" t="s">
        <v>4</v>
      </c>
      <c r="B487" s="4" t="s">
        <v>5</v>
      </c>
      <c r="C487" s="4" t="s">
        <v>10</v>
      </c>
    </row>
    <row r="488" spans="1:8">
      <c r="A488" t="n">
        <v>5228</v>
      </c>
      <c r="B488" s="43" t="n">
        <v>16</v>
      </c>
      <c r="C488" s="7" t="n">
        <v>0</v>
      </c>
    </row>
    <row r="489" spans="1:8">
      <c r="A489" t="s">
        <v>4</v>
      </c>
      <c r="B489" s="4" t="s">
        <v>5</v>
      </c>
      <c r="C489" s="4" t="s">
        <v>13</v>
      </c>
    </row>
    <row r="490" spans="1:8">
      <c r="A490" t="n">
        <v>5231</v>
      </c>
      <c r="B490" s="48" t="n">
        <v>23</v>
      </c>
      <c r="C490" s="7" t="n">
        <v>20</v>
      </c>
    </row>
    <row r="491" spans="1:8">
      <c r="A491" t="s">
        <v>4</v>
      </c>
      <c r="B491" s="4" t="s">
        <v>5</v>
      </c>
    </row>
    <row r="492" spans="1:8">
      <c r="A492" t="n">
        <v>5233</v>
      </c>
      <c r="B492" s="5" t="n">
        <v>1</v>
      </c>
    </row>
    <row r="493" spans="1:8" s="3" customFormat="1" customHeight="0">
      <c r="A493" s="3" t="s">
        <v>2</v>
      </c>
      <c r="B493" s="3" t="s">
        <v>80</v>
      </c>
    </row>
    <row r="494" spans="1:8">
      <c r="A494" t="s">
        <v>4</v>
      </c>
      <c r="B494" s="4" t="s">
        <v>5</v>
      </c>
      <c r="C494" s="4" t="s">
        <v>13</v>
      </c>
      <c r="D494" s="4" t="s">
        <v>10</v>
      </c>
    </row>
    <row r="495" spans="1:8">
      <c r="A495" t="n">
        <v>5236</v>
      </c>
      <c r="B495" s="32" t="n">
        <v>22</v>
      </c>
      <c r="C495" s="7" t="n">
        <v>0</v>
      </c>
      <c r="D495" s="7" t="n">
        <v>0</v>
      </c>
    </row>
    <row r="496" spans="1:8">
      <c r="A496" t="s">
        <v>4</v>
      </c>
      <c r="B496" s="4" t="s">
        <v>5</v>
      </c>
      <c r="C496" s="4" t="s">
        <v>13</v>
      </c>
      <c r="D496" s="4" t="s">
        <v>10</v>
      </c>
      <c r="E496" s="4" t="s">
        <v>24</v>
      </c>
    </row>
    <row r="497" spans="1:5">
      <c r="A497" t="n">
        <v>5240</v>
      </c>
      <c r="B497" s="39" t="n">
        <v>58</v>
      </c>
      <c r="C497" s="7" t="n">
        <v>0</v>
      </c>
      <c r="D497" s="7" t="n">
        <v>0</v>
      </c>
      <c r="E497" s="7" t="n">
        <v>1</v>
      </c>
    </row>
    <row r="498" spans="1:5">
      <c r="A498" t="s">
        <v>4</v>
      </c>
      <c r="B498" s="4" t="s">
        <v>5</v>
      </c>
      <c r="C498" s="4" t="s">
        <v>6</v>
      </c>
      <c r="D498" s="4" t="s">
        <v>6</v>
      </c>
    </row>
    <row r="499" spans="1:5">
      <c r="A499" t="n">
        <v>5248</v>
      </c>
      <c r="B499" s="44" t="n">
        <v>70</v>
      </c>
      <c r="C499" s="7" t="s">
        <v>34</v>
      </c>
      <c r="D499" s="7" t="s">
        <v>81</v>
      </c>
    </row>
    <row r="500" spans="1:5">
      <c r="A500" t="s">
        <v>4</v>
      </c>
      <c r="B500" s="4" t="s">
        <v>5</v>
      </c>
      <c r="C500" s="4" t="s">
        <v>10</v>
      </c>
      <c r="D500" s="4" t="s">
        <v>13</v>
      </c>
      <c r="E500" s="4" t="s">
        <v>13</v>
      </c>
    </row>
    <row r="501" spans="1:5">
      <c r="A501" t="n">
        <v>5263</v>
      </c>
      <c r="B501" s="33" t="n">
        <v>104</v>
      </c>
      <c r="C501" s="7" t="n">
        <v>181</v>
      </c>
      <c r="D501" s="7" t="n">
        <v>3</v>
      </c>
      <c r="E501" s="7" t="n">
        <v>4</v>
      </c>
    </row>
    <row r="502" spans="1:5">
      <c r="A502" t="s">
        <v>4</v>
      </c>
      <c r="B502" s="4" t="s">
        <v>5</v>
      </c>
    </row>
    <row r="503" spans="1:5">
      <c r="A503" t="n">
        <v>5268</v>
      </c>
      <c r="B503" s="5" t="n">
        <v>1</v>
      </c>
    </row>
    <row r="504" spans="1:5">
      <c r="A504" t="s">
        <v>4</v>
      </c>
      <c r="B504" s="4" t="s">
        <v>5</v>
      </c>
      <c r="C504" s="4" t="s">
        <v>10</v>
      </c>
      <c r="D504" s="4" t="s">
        <v>13</v>
      </c>
      <c r="E504" s="4" t="s">
        <v>10</v>
      </c>
    </row>
    <row r="505" spans="1:5">
      <c r="A505" t="n">
        <v>5269</v>
      </c>
      <c r="B505" s="33" t="n">
        <v>104</v>
      </c>
      <c r="C505" s="7" t="n">
        <v>181</v>
      </c>
      <c r="D505" s="7" t="n">
        <v>1</v>
      </c>
      <c r="E505" s="7" t="n">
        <v>1</v>
      </c>
    </row>
    <row r="506" spans="1:5">
      <c r="A506" t="s">
        <v>4</v>
      </c>
      <c r="B506" s="4" t="s">
        <v>5</v>
      </c>
    </row>
    <row r="507" spans="1:5">
      <c r="A507" t="n">
        <v>5275</v>
      </c>
      <c r="B507" s="5" t="n">
        <v>1</v>
      </c>
    </row>
    <row r="508" spans="1:5">
      <c r="A508" t="s">
        <v>4</v>
      </c>
      <c r="B508" s="4" t="s">
        <v>5</v>
      </c>
      <c r="C508" s="4" t="s">
        <v>13</v>
      </c>
    </row>
    <row r="509" spans="1:5">
      <c r="A509" t="n">
        <v>5276</v>
      </c>
      <c r="B509" s="37" t="n">
        <v>64</v>
      </c>
      <c r="C509" s="7" t="n">
        <v>7</v>
      </c>
    </row>
    <row r="510" spans="1:5">
      <c r="A510" t="s">
        <v>4</v>
      </c>
      <c r="B510" s="4" t="s">
        <v>5</v>
      </c>
      <c r="C510" s="4" t="s">
        <v>13</v>
      </c>
      <c r="D510" s="4" t="s">
        <v>10</v>
      </c>
      <c r="E510" s="4" t="s">
        <v>24</v>
      </c>
      <c r="F510" s="4" t="s">
        <v>10</v>
      </c>
      <c r="G510" s="4" t="s">
        <v>9</v>
      </c>
      <c r="H510" s="4" t="s">
        <v>9</v>
      </c>
      <c r="I510" s="4" t="s">
        <v>10</v>
      </c>
      <c r="J510" s="4" t="s">
        <v>10</v>
      </c>
      <c r="K510" s="4" t="s">
        <v>9</v>
      </c>
      <c r="L510" s="4" t="s">
        <v>9</v>
      </c>
      <c r="M510" s="4" t="s">
        <v>9</v>
      </c>
      <c r="N510" s="4" t="s">
        <v>9</v>
      </c>
      <c r="O510" s="4" t="s">
        <v>6</v>
      </c>
    </row>
    <row r="511" spans="1:5">
      <c r="A511" t="n">
        <v>5278</v>
      </c>
      <c r="B511" s="20" t="n">
        <v>50</v>
      </c>
      <c r="C511" s="7" t="n">
        <v>0</v>
      </c>
      <c r="D511" s="7" t="n">
        <v>12105</v>
      </c>
      <c r="E511" s="7" t="n">
        <v>1</v>
      </c>
      <c r="F511" s="7" t="n">
        <v>0</v>
      </c>
      <c r="G511" s="7" t="n">
        <v>0</v>
      </c>
      <c r="H511" s="7" t="n">
        <v>0</v>
      </c>
      <c r="I511" s="7" t="n">
        <v>0</v>
      </c>
      <c r="J511" s="7" t="n">
        <v>65533</v>
      </c>
      <c r="K511" s="7" t="n">
        <v>0</v>
      </c>
      <c r="L511" s="7" t="n">
        <v>0</v>
      </c>
      <c r="M511" s="7" t="n">
        <v>0</v>
      </c>
      <c r="N511" s="7" t="n">
        <v>0</v>
      </c>
      <c r="O511" s="7" t="s">
        <v>12</v>
      </c>
    </row>
    <row r="512" spans="1:5">
      <c r="A512" t="s">
        <v>4</v>
      </c>
      <c r="B512" s="4" t="s">
        <v>5</v>
      </c>
      <c r="C512" s="4" t="s">
        <v>13</v>
      </c>
      <c r="D512" s="4" t="s">
        <v>10</v>
      </c>
      <c r="E512" s="4" t="s">
        <v>10</v>
      </c>
      <c r="F512" s="4" t="s">
        <v>10</v>
      </c>
      <c r="G512" s="4" t="s">
        <v>10</v>
      </c>
      <c r="H512" s="4" t="s">
        <v>13</v>
      </c>
    </row>
    <row r="513" spans="1:15">
      <c r="A513" t="n">
        <v>5317</v>
      </c>
      <c r="B513" s="34" t="n">
        <v>25</v>
      </c>
      <c r="C513" s="7" t="n">
        <v>5</v>
      </c>
      <c r="D513" s="7" t="n">
        <v>65535</v>
      </c>
      <c r="E513" s="7" t="n">
        <v>65535</v>
      </c>
      <c r="F513" s="7" t="n">
        <v>65535</v>
      </c>
      <c r="G513" s="7" t="n">
        <v>65535</v>
      </c>
      <c r="H513" s="7" t="n">
        <v>0</v>
      </c>
    </row>
    <row r="514" spans="1:15">
      <c r="A514" t="s">
        <v>4</v>
      </c>
      <c r="B514" s="4" t="s">
        <v>5</v>
      </c>
      <c r="C514" s="4" t="s">
        <v>10</v>
      </c>
      <c r="D514" s="4" t="s">
        <v>13</v>
      </c>
      <c r="E514" s="4" t="s">
        <v>70</v>
      </c>
      <c r="F514" s="4" t="s">
        <v>13</v>
      </c>
      <c r="G514" s="4" t="s">
        <v>13</v>
      </c>
    </row>
    <row r="515" spans="1:15">
      <c r="A515" t="n">
        <v>5328</v>
      </c>
      <c r="B515" s="35" t="n">
        <v>24</v>
      </c>
      <c r="C515" s="7" t="n">
        <v>65533</v>
      </c>
      <c r="D515" s="7" t="n">
        <v>11</v>
      </c>
      <c r="E515" s="7" t="s">
        <v>82</v>
      </c>
      <c r="F515" s="7" t="n">
        <v>2</v>
      </c>
      <c r="G515" s="7" t="n">
        <v>0</v>
      </c>
    </row>
    <row r="516" spans="1:15">
      <c r="A516" t="s">
        <v>4</v>
      </c>
      <c r="B516" s="4" t="s">
        <v>5</v>
      </c>
    </row>
    <row r="517" spans="1:15">
      <c r="A517" t="n">
        <v>5353</v>
      </c>
      <c r="B517" s="36" t="n">
        <v>28</v>
      </c>
    </row>
    <row r="518" spans="1:15">
      <c r="A518" t="s">
        <v>4</v>
      </c>
      <c r="B518" s="4" t="s">
        <v>5</v>
      </c>
      <c r="C518" s="4" t="s">
        <v>13</v>
      </c>
    </row>
    <row r="519" spans="1:15">
      <c r="A519" t="n">
        <v>5354</v>
      </c>
      <c r="B519" s="38" t="n">
        <v>27</v>
      </c>
      <c r="C519" s="7" t="n">
        <v>0</v>
      </c>
    </row>
    <row r="520" spans="1:15">
      <c r="A520" t="s">
        <v>4</v>
      </c>
      <c r="B520" s="4" t="s">
        <v>5</v>
      </c>
      <c r="C520" s="4" t="s">
        <v>13</v>
      </c>
    </row>
    <row r="521" spans="1:15">
      <c r="A521" t="n">
        <v>5356</v>
      </c>
      <c r="B521" s="38" t="n">
        <v>27</v>
      </c>
      <c r="C521" s="7" t="n">
        <v>1</v>
      </c>
    </row>
    <row r="522" spans="1:15">
      <c r="A522" t="s">
        <v>4</v>
      </c>
      <c r="B522" s="4" t="s">
        <v>5</v>
      </c>
      <c r="C522" s="4" t="s">
        <v>10</v>
      </c>
    </row>
    <row r="523" spans="1:15">
      <c r="A523" t="n">
        <v>5358</v>
      </c>
      <c r="B523" s="43" t="n">
        <v>16</v>
      </c>
      <c r="C523" s="7" t="n">
        <v>300</v>
      </c>
    </row>
    <row r="524" spans="1:15">
      <c r="A524" t="s">
        <v>4</v>
      </c>
      <c r="B524" s="4" t="s">
        <v>5</v>
      </c>
      <c r="C524" s="4" t="s">
        <v>13</v>
      </c>
      <c r="D524" s="15" t="s">
        <v>26</v>
      </c>
      <c r="E524" s="4" t="s">
        <v>5</v>
      </c>
      <c r="F524" s="4" t="s">
        <v>13</v>
      </c>
      <c r="G524" s="4" t="s">
        <v>10</v>
      </c>
      <c r="H524" s="4" t="s">
        <v>10</v>
      </c>
      <c r="I524" s="15" t="s">
        <v>28</v>
      </c>
      <c r="J524" s="4" t="s">
        <v>13</v>
      </c>
      <c r="K524" s="4" t="s">
        <v>9</v>
      </c>
      <c r="L524" s="4" t="s">
        <v>13</v>
      </c>
      <c r="M524" s="4" t="s">
        <v>13</v>
      </c>
      <c r="N524" s="15" t="s">
        <v>26</v>
      </c>
      <c r="O524" s="4" t="s">
        <v>5</v>
      </c>
      <c r="P524" s="4" t="s">
        <v>13</v>
      </c>
      <c r="Q524" s="4" t="s">
        <v>10</v>
      </c>
      <c r="R524" s="4" t="s">
        <v>10</v>
      </c>
      <c r="S524" s="15" t="s">
        <v>28</v>
      </c>
      <c r="T524" s="4" t="s">
        <v>13</v>
      </c>
      <c r="U524" s="4" t="s">
        <v>9</v>
      </c>
      <c r="V524" s="4" t="s">
        <v>13</v>
      </c>
      <c r="W524" s="4" t="s">
        <v>13</v>
      </c>
      <c r="X524" s="4" t="s">
        <v>13</v>
      </c>
      <c r="Y524" s="15" t="s">
        <v>26</v>
      </c>
      <c r="Z524" s="4" t="s">
        <v>5</v>
      </c>
      <c r="AA524" s="4" t="s">
        <v>13</v>
      </c>
      <c r="AB524" s="4" t="s">
        <v>10</v>
      </c>
      <c r="AC524" s="4" t="s">
        <v>10</v>
      </c>
      <c r="AD524" s="15" t="s">
        <v>28</v>
      </c>
      <c r="AE524" s="4" t="s">
        <v>13</v>
      </c>
      <c r="AF524" s="4" t="s">
        <v>9</v>
      </c>
      <c r="AG524" s="4" t="s">
        <v>13</v>
      </c>
      <c r="AH524" s="4" t="s">
        <v>13</v>
      </c>
      <c r="AI524" s="4" t="s">
        <v>13</v>
      </c>
      <c r="AJ524" s="15" t="s">
        <v>26</v>
      </c>
      <c r="AK524" s="4" t="s">
        <v>5</v>
      </c>
      <c r="AL524" s="4" t="s">
        <v>13</v>
      </c>
      <c r="AM524" s="4" t="s">
        <v>10</v>
      </c>
      <c r="AN524" s="4" t="s">
        <v>10</v>
      </c>
      <c r="AO524" s="15" t="s">
        <v>28</v>
      </c>
      <c r="AP524" s="4" t="s">
        <v>13</v>
      </c>
      <c r="AQ524" s="4" t="s">
        <v>9</v>
      </c>
      <c r="AR524" s="4" t="s">
        <v>13</v>
      </c>
      <c r="AS524" s="4" t="s">
        <v>13</v>
      </c>
      <c r="AT524" s="4" t="s">
        <v>13</v>
      </c>
      <c r="AU524" s="15" t="s">
        <v>26</v>
      </c>
      <c r="AV524" s="4" t="s">
        <v>5</v>
      </c>
      <c r="AW524" s="4" t="s">
        <v>13</v>
      </c>
      <c r="AX524" s="4" t="s">
        <v>10</v>
      </c>
      <c r="AY524" s="4" t="s">
        <v>10</v>
      </c>
      <c r="AZ524" s="15" t="s">
        <v>28</v>
      </c>
      <c r="BA524" s="4" t="s">
        <v>13</v>
      </c>
      <c r="BB524" s="4" t="s">
        <v>9</v>
      </c>
      <c r="BC524" s="4" t="s">
        <v>13</v>
      </c>
      <c r="BD524" s="4" t="s">
        <v>13</v>
      </c>
      <c r="BE524" s="4" t="s">
        <v>13</v>
      </c>
      <c r="BF524" s="15" t="s">
        <v>26</v>
      </c>
      <c r="BG524" s="4" t="s">
        <v>5</v>
      </c>
      <c r="BH524" s="4" t="s">
        <v>13</v>
      </c>
      <c r="BI524" s="4" t="s">
        <v>10</v>
      </c>
      <c r="BJ524" s="4" t="s">
        <v>10</v>
      </c>
      <c r="BK524" s="15" t="s">
        <v>28</v>
      </c>
      <c r="BL524" s="4" t="s">
        <v>13</v>
      </c>
      <c r="BM524" s="4" t="s">
        <v>9</v>
      </c>
      <c r="BN524" s="4" t="s">
        <v>13</v>
      </c>
      <c r="BO524" s="4" t="s">
        <v>13</v>
      </c>
      <c r="BP524" s="4" t="s">
        <v>13</v>
      </c>
      <c r="BQ524" s="15" t="s">
        <v>26</v>
      </c>
      <c r="BR524" s="4" t="s">
        <v>5</v>
      </c>
      <c r="BS524" s="4" t="s">
        <v>13</v>
      </c>
      <c r="BT524" s="4" t="s">
        <v>10</v>
      </c>
      <c r="BU524" s="4" t="s">
        <v>10</v>
      </c>
      <c r="BV524" s="15" t="s">
        <v>28</v>
      </c>
      <c r="BW524" s="4" t="s">
        <v>13</v>
      </c>
      <c r="BX524" s="4" t="s">
        <v>13</v>
      </c>
      <c r="BY524" s="4" t="s">
        <v>13</v>
      </c>
      <c r="BZ524" s="15" t="s">
        <v>26</v>
      </c>
      <c r="CA524" s="4" t="s">
        <v>5</v>
      </c>
      <c r="CB524" s="4" t="s">
        <v>13</v>
      </c>
      <c r="CC524" s="4" t="s">
        <v>10</v>
      </c>
      <c r="CD524" s="4" t="s">
        <v>10</v>
      </c>
      <c r="CE524" s="15" t="s">
        <v>28</v>
      </c>
      <c r="CF524" s="4" t="s">
        <v>13</v>
      </c>
      <c r="CG524" s="4" t="s">
        <v>13</v>
      </c>
      <c r="CH524" s="4" t="s">
        <v>13</v>
      </c>
      <c r="CI524" s="15" t="s">
        <v>26</v>
      </c>
      <c r="CJ524" s="4" t="s">
        <v>5</v>
      </c>
      <c r="CK524" s="4" t="s">
        <v>13</v>
      </c>
      <c r="CL524" s="4" t="s">
        <v>10</v>
      </c>
      <c r="CM524" s="4" t="s">
        <v>10</v>
      </c>
      <c r="CN524" s="15" t="s">
        <v>28</v>
      </c>
      <c r="CO524" s="4" t="s">
        <v>13</v>
      </c>
      <c r="CP524" s="4" t="s">
        <v>13</v>
      </c>
      <c r="CQ524" s="4" t="s">
        <v>13</v>
      </c>
      <c r="CR524" s="15" t="s">
        <v>26</v>
      </c>
      <c r="CS524" s="4" t="s">
        <v>5</v>
      </c>
      <c r="CT524" s="4" t="s">
        <v>13</v>
      </c>
      <c r="CU524" s="4" t="s">
        <v>10</v>
      </c>
      <c r="CV524" s="4" t="s">
        <v>10</v>
      </c>
      <c r="CW524" s="15" t="s">
        <v>28</v>
      </c>
      <c r="CX524" s="4" t="s">
        <v>13</v>
      </c>
      <c r="CY524" s="4" t="s">
        <v>13</v>
      </c>
      <c r="CZ524" s="4" t="s">
        <v>13</v>
      </c>
      <c r="DA524" s="15" t="s">
        <v>26</v>
      </c>
      <c r="DB524" s="4" t="s">
        <v>5</v>
      </c>
      <c r="DC524" s="4" t="s">
        <v>13</v>
      </c>
      <c r="DD524" s="4" t="s">
        <v>10</v>
      </c>
      <c r="DE524" s="4" t="s">
        <v>10</v>
      </c>
      <c r="DF524" s="15" t="s">
        <v>28</v>
      </c>
      <c r="DG524" s="4" t="s">
        <v>13</v>
      </c>
      <c r="DH524" s="4" t="s">
        <v>13</v>
      </c>
      <c r="DI524" s="4" t="s">
        <v>13</v>
      </c>
      <c r="DJ524" s="15" t="s">
        <v>26</v>
      </c>
      <c r="DK524" s="4" t="s">
        <v>5</v>
      </c>
      <c r="DL524" s="4" t="s">
        <v>13</v>
      </c>
      <c r="DM524" s="4" t="s">
        <v>10</v>
      </c>
      <c r="DN524" s="4" t="s">
        <v>10</v>
      </c>
      <c r="DO524" s="15" t="s">
        <v>28</v>
      </c>
      <c r="DP524" s="4" t="s">
        <v>13</v>
      </c>
      <c r="DQ524" s="4" t="s">
        <v>13</v>
      </c>
      <c r="DR524" s="4" t="s">
        <v>13</v>
      </c>
      <c r="DS524" s="4" t="s">
        <v>25</v>
      </c>
    </row>
    <row r="525" spans="1:15">
      <c r="A525" t="n">
        <v>5361</v>
      </c>
      <c r="B525" s="13" t="n">
        <v>5</v>
      </c>
      <c r="C525" s="7" t="n">
        <v>28</v>
      </c>
      <c r="D525" s="15" t="s">
        <v>3</v>
      </c>
      <c r="E525" s="45" t="n">
        <v>95</v>
      </c>
      <c r="F525" s="7" t="n">
        <v>12</v>
      </c>
      <c r="G525" s="7" t="n">
        <v>3</v>
      </c>
      <c r="H525" s="7" t="n">
        <v>4</v>
      </c>
      <c r="I525" s="15" t="s">
        <v>3</v>
      </c>
      <c r="J525" s="7" t="n">
        <v>0</v>
      </c>
      <c r="K525" s="7" t="n">
        <v>7</v>
      </c>
      <c r="L525" s="7" t="n">
        <v>4</v>
      </c>
      <c r="M525" s="7" t="n">
        <v>28</v>
      </c>
      <c r="N525" s="15" t="s">
        <v>3</v>
      </c>
      <c r="O525" s="45" t="n">
        <v>95</v>
      </c>
      <c r="P525" s="7" t="n">
        <v>12</v>
      </c>
      <c r="Q525" s="7" t="n">
        <v>3</v>
      </c>
      <c r="R525" s="7" t="n">
        <v>11</v>
      </c>
      <c r="S525" s="15" t="s">
        <v>3</v>
      </c>
      <c r="T525" s="7" t="n">
        <v>0</v>
      </c>
      <c r="U525" s="7" t="n">
        <v>7</v>
      </c>
      <c r="V525" s="7" t="n">
        <v>4</v>
      </c>
      <c r="W525" s="7" t="n">
        <v>9</v>
      </c>
      <c r="X525" s="7" t="n">
        <v>28</v>
      </c>
      <c r="Y525" s="15" t="s">
        <v>3</v>
      </c>
      <c r="Z525" s="45" t="n">
        <v>95</v>
      </c>
      <c r="AA525" s="7" t="n">
        <v>12</v>
      </c>
      <c r="AB525" s="7" t="n">
        <v>3</v>
      </c>
      <c r="AC525" s="7" t="n">
        <v>8</v>
      </c>
      <c r="AD525" s="15" t="s">
        <v>3</v>
      </c>
      <c r="AE525" s="7" t="n">
        <v>0</v>
      </c>
      <c r="AF525" s="7" t="n">
        <v>7</v>
      </c>
      <c r="AG525" s="7" t="n">
        <v>4</v>
      </c>
      <c r="AH525" s="7" t="n">
        <v>9</v>
      </c>
      <c r="AI525" s="7" t="n">
        <v>28</v>
      </c>
      <c r="AJ525" s="15" t="s">
        <v>3</v>
      </c>
      <c r="AK525" s="45" t="n">
        <v>95</v>
      </c>
      <c r="AL525" s="7" t="n">
        <v>12</v>
      </c>
      <c r="AM525" s="7" t="n">
        <v>4</v>
      </c>
      <c r="AN525" s="7" t="n">
        <v>11</v>
      </c>
      <c r="AO525" s="15" t="s">
        <v>3</v>
      </c>
      <c r="AP525" s="7" t="n">
        <v>0</v>
      </c>
      <c r="AQ525" s="7" t="n">
        <v>7</v>
      </c>
      <c r="AR525" s="7" t="n">
        <v>4</v>
      </c>
      <c r="AS525" s="7" t="n">
        <v>9</v>
      </c>
      <c r="AT525" s="7" t="n">
        <v>28</v>
      </c>
      <c r="AU525" s="15" t="s">
        <v>3</v>
      </c>
      <c r="AV525" s="45" t="n">
        <v>95</v>
      </c>
      <c r="AW525" s="7" t="n">
        <v>12</v>
      </c>
      <c r="AX525" s="7" t="n">
        <v>4</v>
      </c>
      <c r="AY525" s="7" t="n">
        <v>8</v>
      </c>
      <c r="AZ525" s="15" t="s">
        <v>3</v>
      </c>
      <c r="BA525" s="7" t="n">
        <v>0</v>
      </c>
      <c r="BB525" s="7" t="n">
        <v>7</v>
      </c>
      <c r="BC525" s="7" t="n">
        <v>4</v>
      </c>
      <c r="BD525" s="7" t="n">
        <v>9</v>
      </c>
      <c r="BE525" s="7" t="n">
        <v>28</v>
      </c>
      <c r="BF525" s="15" t="s">
        <v>3</v>
      </c>
      <c r="BG525" s="45" t="n">
        <v>95</v>
      </c>
      <c r="BH525" s="7" t="n">
        <v>12</v>
      </c>
      <c r="BI525" s="7" t="n">
        <v>11</v>
      </c>
      <c r="BJ525" s="7" t="n">
        <v>8</v>
      </c>
      <c r="BK525" s="15" t="s">
        <v>3</v>
      </c>
      <c r="BL525" s="7" t="n">
        <v>0</v>
      </c>
      <c r="BM525" s="7" t="n">
        <v>7</v>
      </c>
      <c r="BN525" s="7" t="n">
        <v>4</v>
      </c>
      <c r="BO525" s="7" t="n">
        <v>9</v>
      </c>
      <c r="BP525" s="7" t="n">
        <v>28</v>
      </c>
      <c r="BQ525" s="15" t="s">
        <v>3</v>
      </c>
      <c r="BR525" s="45" t="n">
        <v>95</v>
      </c>
      <c r="BS525" s="7" t="n">
        <v>15</v>
      </c>
      <c r="BT525" s="7" t="n">
        <v>3</v>
      </c>
      <c r="BU525" s="7" t="n">
        <v>4</v>
      </c>
      <c r="BV525" s="15" t="s">
        <v>3</v>
      </c>
      <c r="BW525" s="7" t="n">
        <v>8</v>
      </c>
      <c r="BX525" s="7" t="n">
        <v>9</v>
      </c>
      <c r="BY525" s="7" t="n">
        <v>28</v>
      </c>
      <c r="BZ525" s="15" t="s">
        <v>3</v>
      </c>
      <c r="CA525" s="45" t="n">
        <v>95</v>
      </c>
      <c r="CB525" s="7" t="n">
        <v>15</v>
      </c>
      <c r="CC525" s="7" t="n">
        <v>3</v>
      </c>
      <c r="CD525" s="7" t="n">
        <v>11</v>
      </c>
      <c r="CE525" s="15" t="s">
        <v>3</v>
      </c>
      <c r="CF525" s="7" t="n">
        <v>8</v>
      </c>
      <c r="CG525" s="7" t="n">
        <v>9</v>
      </c>
      <c r="CH525" s="7" t="n">
        <v>28</v>
      </c>
      <c r="CI525" s="15" t="s">
        <v>3</v>
      </c>
      <c r="CJ525" s="45" t="n">
        <v>95</v>
      </c>
      <c r="CK525" s="7" t="n">
        <v>15</v>
      </c>
      <c r="CL525" s="7" t="n">
        <v>3</v>
      </c>
      <c r="CM525" s="7" t="n">
        <v>8</v>
      </c>
      <c r="CN525" s="15" t="s">
        <v>3</v>
      </c>
      <c r="CO525" s="7" t="n">
        <v>8</v>
      </c>
      <c r="CP525" s="7" t="n">
        <v>9</v>
      </c>
      <c r="CQ525" s="7" t="n">
        <v>28</v>
      </c>
      <c r="CR525" s="15" t="s">
        <v>3</v>
      </c>
      <c r="CS525" s="45" t="n">
        <v>95</v>
      </c>
      <c r="CT525" s="7" t="n">
        <v>15</v>
      </c>
      <c r="CU525" s="7" t="n">
        <v>4</v>
      </c>
      <c r="CV525" s="7" t="n">
        <v>11</v>
      </c>
      <c r="CW525" s="15" t="s">
        <v>3</v>
      </c>
      <c r="CX525" s="7" t="n">
        <v>8</v>
      </c>
      <c r="CY525" s="7" t="n">
        <v>9</v>
      </c>
      <c r="CZ525" s="7" t="n">
        <v>28</v>
      </c>
      <c r="DA525" s="15" t="s">
        <v>3</v>
      </c>
      <c r="DB525" s="45" t="n">
        <v>95</v>
      </c>
      <c r="DC525" s="7" t="n">
        <v>15</v>
      </c>
      <c r="DD525" s="7" t="n">
        <v>4</v>
      </c>
      <c r="DE525" s="7" t="n">
        <v>8</v>
      </c>
      <c r="DF525" s="15" t="s">
        <v>3</v>
      </c>
      <c r="DG525" s="7" t="n">
        <v>8</v>
      </c>
      <c r="DH525" s="7" t="n">
        <v>9</v>
      </c>
      <c r="DI525" s="7" t="n">
        <v>28</v>
      </c>
      <c r="DJ525" s="15" t="s">
        <v>3</v>
      </c>
      <c r="DK525" s="45" t="n">
        <v>95</v>
      </c>
      <c r="DL525" s="7" t="n">
        <v>15</v>
      </c>
      <c r="DM525" s="7" t="n">
        <v>11</v>
      </c>
      <c r="DN525" s="7" t="n">
        <v>8</v>
      </c>
      <c r="DO525" s="15" t="s">
        <v>3</v>
      </c>
      <c r="DP525" s="7" t="n">
        <v>8</v>
      </c>
      <c r="DQ525" s="7" t="n">
        <v>9</v>
      </c>
      <c r="DR525" s="7" t="n">
        <v>1</v>
      </c>
      <c r="DS525" s="14" t="n">
        <f t="normal" ca="1">A553</f>
        <v>0</v>
      </c>
    </row>
    <row r="526" spans="1:15">
      <c r="A526" t="s">
        <v>4</v>
      </c>
      <c r="B526" s="4" t="s">
        <v>5</v>
      </c>
      <c r="C526" s="4" t="s">
        <v>13</v>
      </c>
      <c r="D526" s="4" t="s">
        <v>10</v>
      </c>
      <c r="E526" s="4" t="s">
        <v>10</v>
      </c>
      <c r="F526" s="4" t="s">
        <v>9</v>
      </c>
    </row>
    <row r="527" spans="1:15">
      <c r="A527" t="n">
        <v>5504</v>
      </c>
      <c r="B527" s="45" t="n">
        <v>95</v>
      </c>
      <c r="C527" s="7" t="n">
        <v>14</v>
      </c>
      <c r="D527" s="7" t="n">
        <v>3</v>
      </c>
      <c r="E527" s="7" t="n">
        <v>4</v>
      </c>
      <c r="F527" s="7" t="n">
        <v>1</v>
      </c>
    </row>
    <row r="528" spans="1:15">
      <c r="A528" t="s">
        <v>4</v>
      </c>
      <c r="B528" s="4" t="s">
        <v>5</v>
      </c>
      <c r="C528" s="4" t="s">
        <v>13</v>
      </c>
      <c r="D528" s="4" t="s">
        <v>10</v>
      </c>
      <c r="E528" s="4" t="s">
        <v>10</v>
      </c>
      <c r="F528" s="4" t="s">
        <v>9</v>
      </c>
    </row>
    <row r="529" spans="1:123">
      <c r="A529" t="n">
        <v>5514</v>
      </c>
      <c r="B529" s="45" t="n">
        <v>95</v>
      </c>
      <c r="C529" s="7" t="n">
        <v>14</v>
      </c>
      <c r="D529" s="7" t="n">
        <v>3</v>
      </c>
      <c r="E529" s="7" t="n">
        <v>11</v>
      </c>
      <c r="F529" s="7" t="n">
        <v>1</v>
      </c>
    </row>
    <row r="530" spans="1:123">
      <c r="A530" t="s">
        <v>4</v>
      </c>
      <c r="B530" s="4" t="s">
        <v>5</v>
      </c>
      <c r="C530" s="4" t="s">
        <v>13</v>
      </c>
      <c r="D530" s="4" t="s">
        <v>10</v>
      </c>
      <c r="E530" s="4" t="s">
        <v>10</v>
      </c>
      <c r="F530" s="4" t="s">
        <v>9</v>
      </c>
    </row>
    <row r="531" spans="1:123">
      <c r="A531" t="n">
        <v>5524</v>
      </c>
      <c r="B531" s="45" t="n">
        <v>95</v>
      </c>
      <c r="C531" s="7" t="n">
        <v>14</v>
      </c>
      <c r="D531" s="7" t="n">
        <v>3</v>
      </c>
      <c r="E531" s="7" t="n">
        <v>8</v>
      </c>
      <c r="F531" s="7" t="n">
        <v>1</v>
      </c>
    </row>
    <row r="532" spans="1:123">
      <c r="A532" t="s">
        <v>4</v>
      </c>
      <c r="B532" s="4" t="s">
        <v>5</v>
      </c>
      <c r="C532" s="4" t="s">
        <v>13</v>
      </c>
      <c r="D532" s="4" t="s">
        <v>10</v>
      </c>
      <c r="E532" s="4" t="s">
        <v>10</v>
      </c>
      <c r="F532" s="4" t="s">
        <v>9</v>
      </c>
    </row>
    <row r="533" spans="1:123">
      <c r="A533" t="n">
        <v>5534</v>
      </c>
      <c r="B533" s="45" t="n">
        <v>95</v>
      </c>
      <c r="C533" s="7" t="n">
        <v>14</v>
      </c>
      <c r="D533" s="7" t="n">
        <v>4</v>
      </c>
      <c r="E533" s="7" t="n">
        <v>11</v>
      </c>
      <c r="F533" s="7" t="n">
        <v>1</v>
      </c>
    </row>
    <row r="534" spans="1:123">
      <c r="A534" t="s">
        <v>4</v>
      </c>
      <c r="B534" s="4" t="s">
        <v>5</v>
      </c>
      <c r="C534" s="4" t="s">
        <v>13</v>
      </c>
      <c r="D534" s="4" t="s">
        <v>10</v>
      </c>
      <c r="E534" s="4" t="s">
        <v>10</v>
      </c>
      <c r="F534" s="4" t="s">
        <v>9</v>
      </c>
    </row>
    <row r="535" spans="1:123">
      <c r="A535" t="n">
        <v>5544</v>
      </c>
      <c r="B535" s="45" t="n">
        <v>95</v>
      </c>
      <c r="C535" s="7" t="n">
        <v>14</v>
      </c>
      <c r="D535" s="7" t="n">
        <v>4</v>
      </c>
      <c r="E535" s="7" t="n">
        <v>8</v>
      </c>
      <c r="F535" s="7" t="n">
        <v>1</v>
      </c>
    </row>
    <row r="536" spans="1:123">
      <c r="A536" t="s">
        <v>4</v>
      </c>
      <c r="B536" s="4" t="s">
        <v>5</v>
      </c>
      <c r="C536" s="4" t="s">
        <v>13</v>
      </c>
      <c r="D536" s="4" t="s">
        <v>10</v>
      </c>
      <c r="E536" s="4" t="s">
        <v>10</v>
      </c>
      <c r="F536" s="4" t="s">
        <v>9</v>
      </c>
    </row>
    <row r="537" spans="1:123">
      <c r="A537" t="n">
        <v>5554</v>
      </c>
      <c r="B537" s="45" t="n">
        <v>95</v>
      </c>
      <c r="C537" s="7" t="n">
        <v>14</v>
      </c>
      <c r="D537" s="7" t="n">
        <v>11</v>
      </c>
      <c r="E537" s="7" t="n">
        <v>8</v>
      </c>
      <c r="F537" s="7" t="n">
        <v>1</v>
      </c>
    </row>
    <row r="538" spans="1:123">
      <c r="A538" t="s">
        <v>4</v>
      </c>
      <c r="B538" s="4" t="s">
        <v>5</v>
      </c>
      <c r="C538" s="4" t="s">
        <v>13</v>
      </c>
      <c r="D538" s="4" t="s">
        <v>10</v>
      </c>
      <c r="E538" s="4" t="s">
        <v>24</v>
      </c>
      <c r="F538" s="4" t="s">
        <v>10</v>
      </c>
      <c r="G538" s="4" t="s">
        <v>9</v>
      </c>
      <c r="H538" s="4" t="s">
        <v>9</v>
      </c>
      <c r="I538" s="4" t="s">
        <v>10</v>
      </c>
      <c r="J538" s="4" t="s">
        <v>10</v>
      </c>
      <c r="K538" s="4" t="s">
        <v>9</v>
      </c>
      <c r="L538" s="4" t="s">
        <v>9</v>
      </c>
      <c r="M538" s="4" t="s">
        <v>9</v>
      </c>
      <c r="N538" s="4" t="s">
        <v>9</v>
      </c>
      <c r="O538" s="4" t="s">
        <v>6</v>
      </c>
    </row>
    <row r="539" spans="1:123">
      <c r="A539" t="n">
        <v>5564</v>
      </c>
      <c r="B539" s="20" t="n">
        <v>50</v>
      </c>
      <c r="C539" s="7" t="n">
        <v>0</v>
      </c>
      <c r="D539" s="7" t="n">
        <v>12105</v>
      </c>
      <c r="E539" s="7" t="n">
        <v>1</v>
      </c>
      <c r="F539" s="7" t="n">
        <v>0</v>
      </c>
      <c r="G539" s="7" t="n">
        <v>0</v>
      </c>
      <c r="H539" s="7" t="n">
        <v>0</v>
      </c>
      <c r="I539" s="7" t="n">
        <v>0</v>
      </c>
      <c r="J539" s="7" t="n">
        <v>65533</v>
      </c>
      <c r="K539" s="7" t="n">
        <v>0</v>
      </c>
      <c r="L539" s="7" t="n">
        <v>0</v>
      </c>
      <c r="M539" s="7" t="n">
        <v>0</v>
      </c>
      <c r="N539" s="7" t="n">
        <v>0</v>
      </c>
      <c r="O539" s="7" t="s">
        <v>12</v>
      </c>
    </row>
    <row r="540" spans="1:123">
      <c r="A540" t="s">
        <v>4</v>
      </c>
      <c r="B540" s="4" t="s">
        <v>5</v>
      </c>
      <c r="C540" s="4" t="s">
        <v>10</v>
      </c>
      <c r="D540" s="4" t="s">
        <v>13</v>
      </c>
      <c r="E540" s="4" t="s">
        <v>70</v>
      </c>
      <c r="F540" s="4" t="s">
        <v>13</v>
      </c>
      <c r="G540" s="4" t="s">
        <v>13</v>
      </c>
    </row>
    <row r="541" spans="1:123">
      <c r="A541" t="n">
        <v>5603</v>
      </c>
      <c r="B541" s="35" t="n">
        <v>24</v>
      </c>
      <c r="C541" s="7" t="n">
        <v>65533</v>
      </c>
      <c r="D541" s="7" t="n">
        <v>11</v>
      </c>
      <c r="E541" s="7" t="s">
        <v>83</v>
      </c>
      <c r="F541" s="7" t="n">
        <v>2</v>
      </c>
      <c r="G541" s="7" t="n">
        <v>0</v>
      </c>
    </row>
    <row r="542" spans="1:123">
      <c r="A542" t="s">
        <v>4</v>
      </c>
      <c r="B542" s="4" t="s">
        <v>5</v>
      </c>
    </row>
    <row r="543" spans="1:123">
      <c r="A543" t="n">
        <v>5692</v>
      </c>
      <c r="B543" s="36" t="n">
        <v>28</v>
      </c>
    </row>
    <row r="544" spans="1:123">
      <c r="A544" t="s">
        <v>4</v>
      </c>
      <c r="B544" s="4" t="s">
        <v>5</v>
      </c>
      <c r="C544" s="4" t="s">
        <v>13</v>
      </c>
    </row>
    <row r="545" spans="1:15">
      <c r="A545" t="n">
        <v>5693</v>
      </c>
      <c r="B545" s="38" t="n">
        <v>27</v>
      </c>
      <c r="C545" s="7" t="n">
        <v>0</v>
      </c>
    </row>
    <row r="546" spans="1:15">
      <c r="A546" t="s">
        <v>4</v>
      </c>
      <c r="B546" s="4" t="s">
        <v>5</v>
      </c>
      <c r="C546" s="4" t="s">
        <v>13</v>
      </c>
    </row>
    <row r="547" spans="1:15">
      <c r="A547" t="n">
        <v>5695</v>
      </c>
      <c r="B547" s="38" t="n">
        <v>27</v>
      </c>
      <c r="C547" s="7" t="n">
        <v>1</v>
      </c>
    </row>
    <row r="548" spans="1:15">
      <c r="A548" t="s">
        <v>4</v>
      </c>
      <c r="B548" s="4" t="s">
        <v>5</v>
      </c>
      <c r="C548" s="4" t="s">
        <v>10</v>
      </c>
    </row>
    <row r="549" spans="1:15">
      <c r="A549" t="n">
        <v>5697</v>
      </c>
      <c r="B549" s="43" t="n">
        <v>16</v>
      </c>
      <c r="C549" s="7" t="n">
        <v>300</v>
      </c>
    </row>
    <row r="550" spans="1:15">
      <c r="A550" t="s">
        <v>4</v>
      </c>
      <c r="B550" s="4" t="s">
        <v>5</v>
      </c>
      <c r="C550" s="4" t="s">
        <v>25</v>
      </c>
    </row>
    <row r="551" spans="1:15">
      <c r="A551" t="n">
        <v>5700</v>
      </c>
      <c r="B551" s="19" t="n">
        <v>3</v>
      </c>
      <c r="C551" s="14" t="n">
        <f t="normal" ca="1">A581</f>
        <v>0</v>
      </c>
    </row>
    <row r="552" spans="1:15">
      <c r="A552" t="s">
        <v>4</v>
      </c>
      <c r="B552" s="4" t="s">
        <v>5</v>
      </c>
      <c r="C552" s="4" t="s">
        <v>13</v>
      </c>
      <c r="D552" s="15" t="s">
        <v>26</v>
      </c>
      <c r="E552" s="4" t="s">
        <v>5</v>
      </c>
      <c r="F552" s="4" t="s">
        <v>13</v>
      </c>
      <c r="G552" s="4" t="s">
        <v>10</v>
      </c>
      <c r="H552" s="4" t="s">
        <v>10</v>
      </c>
      <c r="I552" s="15" t="s">
        <v>28</v>
      </c>
      <c r="J552" s="4" t="s">
        <v>13</v>
      </c>
      <c r="K552" s="4" t="s">
        <v>9</v>
      </c>
      <c r="L552" s="4" t="s">
        <v>13</v>
      </c>
      <c r="M552" s="4" t="s">
        <v>13</v>
      </c>
      <c r="N552" s="15" t="s">
        <v>26</v>
      </c>
      <c r="O552" s="4" t="s">
        <v>5</v>
      </c>
      <c r="P552" s="4" t="s">
        <v>13</v>
      </c>
      <c r="Q552" s="4" t="s">
        <v>10</v>
      </c>
      <c r="R552" s="4" t="s">
        <v>10</v>
      </c>
      <c r="S552" s="15" t="s">
        <v>28</v>
      </c>
      <c r="T552" s="4" t="s">
        <v>13</v>
      </c>
      <c r="U552" s="4" t="s">
        <v>9</v>
      </c>
      <c r="V552" s="4" t="s">
        <v>13</v>
      </c>
      <c r="W552" s="4" t="s">
        <v>13</v>
      </c>
      <c r="X552" s="4" t="s">
        <v>13</v>
      </c>
      <c r="Y552" s="15" t="s">
        <v>26</v>
      </c>
      <c r="Z552" s="4" t="s">
        <v>5</v>
      </c>
      <c r="AA552" s="4" t="s">
        <v>13</v>
      </c>
      <c r="AB552" s="4" t="s">
        <v>10</v>
      </c>
      <c r="AC552" s="4" t="s">
        <v>10</v>
      </c>
      <c r="AD552" s="15" t="s">
        <v>28</v>
      </c>
      <c r="AE552" s="4" t="s">
        <v>13</v>
      </c>
      <c r="AF552" s="4" t="s">
        <v>9</v>
      </c>
      <c r="AG552" s="4" t="s">
        <v>13</v>
      </c>
      <c r="AH552" s="4" t="s">
        <v>13</v>
      </c>
      <c r="AI552" s="4" t="s">
        <v>13</v>
      </c>
      <c r="AJ552" s="15" t="s">
        <v>26</v>
      </c>
      <c r="AK552" s="4" t="s">
        <v>5</v>
      </c>
      <c r="AL552" s="4" t="s">
        <v>13</v>
      </c>
      <c r="AM552" s="4" t="s">
        <v>10</v>
      </c>
      <c r="AN552" s="4" t="s">
        <v>10</v>
      </c>
      <c r="AO552" s="15" t="s">
        <v>28</v>
      </c>
      <c r="AP552" s="4" t="s">
        <v>13</v>
      </c>
      <c r="AQ552" s="4" t="s">
        <v>9</v>
      </c>
      <c r="AR552" s="4" t="s">
        <v>13</v>
      </c>
      <c r="AS552" s="4" t="s">
        <v>13</v>
      </c>
      <c r="AT552" s="4" t="s">
        <v>13</v>
      </c>
      <c r="AU552" s="15" t="s">
        <v>26</v>
      </c>
      <c r="AV552" s="4" t="s">
        <v>5</v>
      </c>
      <c r="AW552" s="4" t="s">
        <v>13</v>
      </c>
      <c r="AX552" s="4" t="s">
        <v>10</v>
      </c>
      <c r="AY552" s="4" t="s">
        <v>10</v>
      </c>
      <c r="AZ552" s="15" t="s">
        <v>28</v>
      </c>
      <c r="BA552" s="4" t="s">
        <v>13</v>
      </c>
      <c r="BB552" s="4" t="s">
        <v>9</v>
      </c>
      <c r="BC552" s="4" t="s">
        <v>13</v>
      </c>
      <c r="BD552" s="4" t="s">
        <v>13</v>
      </c>
      <c r="BE552" s="4" t="s">
        <v>13</v>
      </c>
      <c r="BF552" s="15" t="s">
        <v>26</v>
      </c>
      <c r="BG552" s="4" t="s">
        <v>5</v>
      </c>
      <c r="BH552" s="4" t="s">
        <v>13</v>
      </c>
      <c r="BI552" s="4" t="s">
        <v>10</v>
      </c>
      <c r="BJ552" s="4" t="s">
        <v>10</v>
      </c>
      <c r="BK552" s="15" t="s">
        <v>28</v>
      </c>
      <c r="BL552" s="4" t="s">
        <v>13</v>
      </c>
      <c r="BM552" s="4" t="s">
        <v>9</v>
      </c>
      <c r="BN552" s="4" t="s">
        <v>13</v>
      </c>
      <c r="BO552" s="4" t="s">
        <v>13</v>
      </c>
      <c r="BP552" s="4" t="s">
        <v>13</v>
      </c>
      <c r="BQ552" s="15" t="s">
        <v>26</v>
      </c>
      <c r="BR552" s="4" t="s">
        <v>5</v>
      </c>
      <c r="BS552" s="4" t="s">
        <v>13</v>
      </c>
      <c r="BT552" s="4" t="s">
        <v>10</v>
      </c>
      <c r="BU552" s="4" t="s">
        <v>10</v>
      </c>
      <c r="BV552" s="15" t="s">
        <v>28</v>
      </c>
      <c r="BW552" s="4" t="s">
        <v>13</v>
      </c>
      <c r="BX552" s="4" t="s">
        <v>13</v>
      </c>
      <c r="BY552" s="15" t="s">
        <v>26</v>
      </c>
      <c r="BZ552" s="4" t="s">
        <v>5</v>
      </c>
      <c r="CA552" s="4" t="s">
        <v>13</v>
      </c>
      <c r="CB552" s="4" t="s">
        <v>10</v>
      </c>
      <c r="CC552" s="4" t="s">
        <v>10</v>
      </c>
      <c r="CD552" s="15" t="s">
        <v>28</v>
      </c>
      <c r="CE552" s="4" t="s">
        <v>13</v>
      </c>
      <c r="CF552" s="4" t="s">
        <v>13</v>
      </c>
      <c r="CG552" s="15" t="s">
        <v>26</v>
      </c>
      <c r="CH552" s="4" t="s">
        <v>5</v>
      </c>
      <c r="CI552" s="4" t="s">
        <v>13</v>
      </c>
      <c r="CJ552" s="4" t="s">
        <v>10</v>
      </c>
      <c r="CK552" s="4" t="s">
        <v>10</v>
      </c>
      <c r="CL552" s="15" t="s">
        <v>28</v>
      </c>
      <c r="CM552" s="4" t="s">
        <v>13</v>
      </c>
      <c r="CN552" s="4" t="s">
        <v>13</v>
      </c>
      <c r="CO552" s="15" t="s">
        <v>26</v>
      </c>
      <c r="CP552" s="4" t="s">
        <v>5</v>
      </c>
      <c r="CQ552" s="4" t="s">
        <v>13</v>
      </c>
      <c r="CR552" s="4" t="s">
        <v>10</v>
      </c>
      <c r="CS552" s="4" t="s">
        <v>10</v>
      </c>
      <c r="CT552" s="15" t="s">
        <v>28</v>
      </c>
      <c r="CU552" s="4" t="s">
        <v>13</v>
      </c>
      <c r="CV552" s="4" t="s">
        <v>13</v>
      </c>
      <c r="CW552" s="15" t="s">
        <v>26</v>
      </c>
      <c r="CX552" s="4" t="s">
        <v>5</v>
      </c>
      <c r="CY552" s="4" t="s">
        <v>13</v>
      </c>
      <c r="CZ552" s="4" t="s">
        <v>10</v>
      </c>
      <c r="DA552" s="4" t="s">
        <v>10</v>
      </c>
      <c r="DB552" s="15" t="s">
        <v>28</v>
      </c>
      <c r="DC552" s="4" t="s">
        <v>13</v>
      </c>
      <c r="DD552" s="4" t="s">
        <v>13</v>
      </c>
      <c r="DE552" s="15" t="s">
        <v>26</v>
      </c>
      <c r="DF552" s="4" t="s">
        <v>5</v>
      </c>
      <c r="DG552" s="4" t="s">
        <v>13</v>
      </c>
      <c r="DH552" s="4" t="s">
        <v>10</v>
      </c>
      <c r="DI552" s="4" t="s">
        <v>10</v>
      </c>
      <c r="DJ552" s="15" t="s">
        <v>28</v>
      </c>
      <c r="DK552" s="4" t="s">
        <v>13</v>
      </c>
      <c r="DL552" s="4" t="s">
        <v>13</v>
      </c>
      <c r="DM552" s="4" t="s">
        <v>25</v>
      </c>
    </row>
    <row r="553" spans="1:15">
      <c r="A553" t="n">
        <v>5705</v>
      </c>
      <c r="B553" s="13" t="n">
        <v>5</v>
      </c>
      <c r="C553" s="7" t="n">
        <v>28</v>
      </c>
      <c r="D553" s="15" t="s">
        <v>3</v>
      </c>
      <c r="E553" s="45" t="n">
        <v>95</v>
      </c>
      <c r="F553" s="7" t="n">
        <v>12</v>
      </c>
      <c r="G553" s="7" t="n">
        <v>3</v>
      </c>
      <c r="H553" s="7" t="n">
        <v>4</v>
      </c>
      <c r="I553" s="15" t="s">
        <v>3</v>
      </c>
      <c r="J553" s="7" t="n">
        <v>0</v>
      </c>
      <c r="K553" s="7" t="n">
        <v>7</v>
      </c>
      <c r="L553" s="7" t="n">
        <v>2</v>
      </c>
      <c r="M553" s="7" t="n">
        <v>28</v>
      </c>
      <c r="N553" s="15" t="s">
        <v>3</v>
      </c>
      <c r="O553" s="45" t="n">
        <v>95</v>
      </c>
      <c r="P553" s="7" t="n">
        <v>12</v>
      </c>
      <c r="Q553" s="7" t="n">
        <v>3</v>
      </c>
      <c r="R553" s="7" t="n">
        <v>11</v>
      </c>
      <c r="S553" s="15" t="s">
        <v>3</v>
      </c>
      <c r="T553" s="7" t="n">
        <v>0</v>
      </c>
      <c r="U553" s="7" t="n">
        <v>7</v>
      </c>
      <c r="V553" s="7" t="n">
        <v>2</v>
      </c>
      <c r="W553" s="7" t="n">
        <v>9</v>
      </c>
      <c r="X553" s="7" t="n">
        <v>28</v>
      </c>
      <c r="Y553" s="15" t="s">
        <v>3</v>
      </c>
      <c r="Z553" s="45" t="n">
        <v>95</v>
      </c>
      <c r="AA553" s="7" t="n">
        <v>12</v>
      </c>
      <c r="AB553" s="7" t="n">
        <v>3</v>
      </c>
      <c r="AC553" s="7" t="n">
        <v>8</v>
      </c>
      <c r="AD553" s="15" t="s">
        <v>3</v>
      </c>
      <c r="AE553" s="7" t="n">
        <v>0</v>
      </c>
      <c r="AF553" s="7" t="n">
        <v>7</v>
      </c>
      <c r="AG553" s="7" t="n">
        <v>2</v>
      </c>
      <c r="AH553" s="7" t="n">
        <v>9</v>
      </c>
      <c r="AI553" s="7" t="n">
        <v>28</v>
      </c>
      <c r="AJ553" s="15" t="s">
        <v>3</v>
      </c>
      <c r="AK553" s="45" t="n">
        <v>95</v>
      </c>
      <c r="AL553" s="7" t="n">
        <v>12</v>
      </c>
      <c r="AM553" s="7" t="n">
        <v>4</v>
      </c>
      <c r="AN553" s="7" t="n">
        <v>11</v>
      </c>
      <c r="AO553" s="15" t="s">
        <v>3</v>
      </c>
      <c r="AP553" s="7" t="n">
        <v>0</v>
      </c>
      <c r="AQ553" s="7" t="n">
        <v>7</v>
      </c>
      <c r="AR553" s="7" t="n">
        <v>2</v>
      </c>
      <c r="AS553" s="7" t="n">
        <v>9</v>
      </c>
      <c r="AT553" s="7" t="n">
        <v>28</v>
      </c>
      <c r="AU553" s="15" t="s">
        <v>3</v>
      </c>
      <c r="AV553" s="45" t="n">
        <v>95</v>
      </c>
      <c r="AW553" s="7" t="n">
        <v>12</v>
      </c>
      <c r="AX553" s="7" t="n">
        <v>4</v>
      </c>
      <c r="AY553" s="7" t="n">
        <v>8</v>
      </c>
      <c r="AZ553" s="15" t="s">
        <v>3</v>
      </c>
      <c r="BA553" s="7" t="n">
        <v>0</v>
      </c>
      <c r="BB553" s="7" t="n">
        <v>7</v>
      </c>
      <c r="BC553" s="7" t="n">
        <v>2</v>
      </c>
      <c r="BD553" s="7" t="n">
        <v>9</v>
      </c>
      <c r="BE553" s="7" t="n">
        <v>28</v>
      </c>
      <c r="BF553" s="15" t="s">
        <v>3</v>
      </c>
      <c r="BG553" s="45" t="n">
        <v>95</v>
      </c>
      <c r="BH553" s="7" t="n">
        <v>12</v>
      </c>
      <c r="BI553" s="7" t="n">
        <v>11</v>
      </c>
      <c r="BJ553" s="7" t="n">
        <v>8</v>
      </c>
      <c r="BK553" s="15" t="s">
        <v>3</v>
      </c>
      <c r="BL553" s="7" t="n">
        <v>0</v>
      </c>
      <c r="BM553" s="7" t="n">
        <v>7</v>
      </c>
      <c r="BN553" s="7" t="n">
        <v>2</v>
      </c>
      <c r="BO553" s="7" t="n">
        <v>9</v>
      </c>
      <c r="BP553" s="7" t="n">
        <v>28</v>
      </c>
      <c r="BQ553" s="15" t="s">
        <v>3</v>
      </c>
      <c r="BR553" s="45" t="n">
        <v>95</v>
      </c>
      <c r="BS553" s="7" t="n">
        <v>15</v>
      </c>
      <c r="BT553" s="7" t="n">
        <v>3</v>
      </c>
      <c r="BU553" s="7" t="n">
        <v>4</v>
      </c>
      <c r="BV553" s="15" t="s">
        <v>3</v>
      </c>
      <c r="BW553" s="7" t="n">
        <v>9</v>
      </c>
      <c r="BX553" s="7" t="n">
        <v>28</v>
      </c>
      <c r="BY553" s="15" t="s">
        <v>3</v>
      </c>
      <c r="BZ553" s="45" t="n">
        <v>95</v>
      </c>
      <c r="CA553" s="7" t="n">
        <v>15</v>
      </c>
      <c r="CB553" s="7" t="n">
        <v>3</v>
      </c>
      <c r="CC553" s="7" t="n">
        <v>11</v>
      </c>
      <c r="CD553" s="15" t="s">
        <v>3</v>
      </c>
      <c r="CE553" s="7" t="n">
        <v>9</v>
      </c>
      <c r="CF553" s="7" t="n">
        <v>28</v>
      </c>
      <c r="CG553" s="15" t="s">
        <v>3</v>
      </c>
      <c r="CH553" s="45" t="n">
        <v>95</v>
      </c>
      <c r="CI553" s="7" t="n">
        <v>15</v>
      </c>
      <c r="CJ553" s="7" t="n">
        <v>3</v>
      </c>
      <c r="CK553" s="7" t="n">
        <v>8</v>
      </c>
      <c r="CL553" s="15" t="s">
        <v>3</v>
      </c>
      <c r="CM553" s="7" t="n">
        <v>9</v>
      </c>
      <c r="CN553" s="7" t="n">
        <v>28</v>
      </c>
      <c r="CO553" s="15" t="s">
        <v>3</v>
      </c>
      <c r="CP553" s="45" t="n">
        <v>95</v>
      </c>
      <c r="CQ553" s="7" t="n">
        <v>15</v>
      </c>
      <c r="CR553" s="7" t="n">
        <v>4</v>
      </c>
      <c r="CS553" s="7" t="n">
        <v>11</v>
      </c>
      <c r="CT553" s="15" t="s">
        <v>3</v>
      </c>
      <c r="CU553" s="7" t="n">
        <v>9</v>
      </c>
      <c r="CV553" s="7" t="n">
        <v>28</v>
      </c>
      <c r="CW553" s="15" t="s">
        <v>3</v>
      </c>
      <c r="CX553" s="45" t="n">
        <v>95</v>
      </c>
      <c r="CY553" s="7" t="n">
        <v>15</v>
      </c>
      <c r="CZ553" s="7" t="n">
        <v>4</v>
      </c>
      <c r="DA553" s="7" t="n">
        <v>8</v>
      </c>
      <c r="DB553" s="15" t="s">
        <v>3</v>
      </c>
      <c r="DC553" s="7" t="n">
        <v>9</v>
      </c>
      <c r="DD553" s="7" t="n">
        <v>28</v>
      </c>
      <c r="DE553" s="15" t="s">
        <v>3</v>
      </c>
      <c r="DF553" s="45" t="n">
        <v>95</v>
      </c>
      <c r="DG553" s="7" t="n">
        <v>15</v>
      </c>
      <c r="DH553" s="7" t="n">
        <v>11</v>
      </c>
      <c r="DI553" s="7" t="n">
        <v>8</v>
      </c>
      <c r="DJ553" s="15" t="s">
        <v>3</v>
      </c>
      <c r="DK553" s="7" t="n">
        <v>9</v>
      </c>
      <c r="DL553" s="7" t="n">
        <v>1</v>
      </c>
      <c r="DM553" s="14" t="n">
        <f t="normal" ca="1">A557</f>
        <v>0</v>
      </c>
    </row>
    <row r="554" spans="1:15">
      <c r="A554" t="s">
        <v>4</v>
      </c>
      <c r="B554" s="4" t="s">
        <v>5</v>
      </c>
      <c r="C554" s="4" t="s">
        <v>25</v>
      </c>
    </row>
    <row r="555" spans="1:15">
      <c r="A555" t="n">
        <v>5842</v>
      </c>
      <c r="B555" s="19" t="n">
        <v>3</v>
      </c>
      <c r="C555" s="14" t="n">
        <f t="normal" ca="1">A581</f>
        <v>0</v>
      </c>
    </row>
    <row r="556" spans="1:15">
      <c r="A556" t="s">
        <v>4</v>
      </c>
      <c r="B556" s="4" t="s">
        <v>5</v>
      </c>
      <c r="C556" s="4" t="s">
        <v>13</v>
      </c>
      <c r="D556" s="4" t="s">
        <v>10</v>
      </c>
      <c r="E556" s="4" t="s">
        <v>24</v>
      </c>
      <c r="F556" s="4" t="s">
        <v>10</v>
      </c>
      <c r="G556" s="4" t="s">
        <v>9</v>
      </c>
      <c r="H556" s="4" t="s">
        <v>9</v>
      </c>
      <c r="I556" s="4" t="s">
        <v>10</v>
      </c>
      <c r="J556" s="4" t="s">
        <v>10</v>
      </c>
      <c r="K556" s="4" t="s">
        <v>9</v>
      </c>
      <c r="L556" s="4" t="s">
        <v>9</v>
      </c>
      <c r="M556" s="4" t="s">
        <v>9</v>
      </c>
      <c r="N556" s="4" t="s">
        <v>9</v>
      </c>
      <c r="O556" s="4" t="s">
        <v>6</v>
      </c>
    </row>
    <row r="557" spans="1:15">
      <c r="A557" t="n">
        <v>5847</v>
      </c>
      <c r="B557" s="20" t="n">
        <v>50</v>
      </c>
      <c r="C557" s="7" t="n">
        <v>0</v>
      </c>
      <c r="D557" s="7" t="n">
        <v>12105</v>
      </c>
      <c r="E557" s="7" t="n">
        <v>1</v>
      </c>
      <c r="F557" s="7" t="n">
        <v>0</v>
      </c>
      <c r="G557" s="7" t="n">
        <v>0</v>
      </c>
      <c r="H557" s="7" t="n">
        <v>0</v>
      </c>
      <c r="I557" s="7" t="n">
        <v>0</v>
      </c>
      <c r="J557" s="7" t="n">
        <v>65533</v>
      </c>
      <c r="K557" s="7" t="n">
        <v>0</v>
      </c>
      <c r="L557" s="7" t="n">
        <v>0</v>
      </c>
      <c r="M557" s="7" t="n">
        <v>0</v>
      </c>
      <c r="N557" s="7" t="n">
        <v>0</v>
      </c>
      <c r="O557" s="7" t="s">
        <v>12</v>
      </c>
    </row>
    <row r="558" spans="1:15">
      <c r="A558" t="s">
        <v>4</v>
      </c>
      <c r="B558" s="4" t="s">
        <v>5</v>
      </c>
      <c r="C558" s="4" t="s">
        <v>10</v>
      </c>
      <c r="D558" s="4" t="s">
        <v>13</v>
      </c>
      <c r="E558" s="4" t="s">
        <v>70</v>
      </c>
      <c r="F558" s="4" t="s">
        <v>13</v>
      </c>
      <c r="G558" s="4" t="s">
        <v>13</v>
      </c>
    </row>
    <row r="559" spans="1:15">
      <c r="A559" t="n">
        <v>5886</v>
      </c>
      <c r="B559" s="35" t="n">
        <v>24</v>
      </c>
      <c r="C559" s="7" t="n">
        <v>65533</v>
      </c>
      <c r="D559" s="7" t="n">
        <v>11</v>
      </c>
      <c r="E559" s="7" t="s">
        <v>84</v>
      </c>
      <c r="F559" s="7" t="n">
        <v>2</v>
      </c>
      <c r="G559" s="7" t="n">
        <v>0</v>
      </c>
    </row>
    <row r="560" spans="1:15">
      <c r="A560" t="s">
        <v>4</v>
      </c>
      <c r="B560" s="4" t="s">
        <v>5</v>
      </c>
    </row>
    <row r="561" spans="1:117">
      <c r="A561" t="n">
        <v>5966</v>
      </c>
      <c r="B561" s="36" t="n">
        <v>28</v>
      </c>
    </row>
    <row r="562" spans="1:117">
      <c r="A562" t="s">
        <v>4</v>
      </c>
      <c r="B562" s="4" t="s">
        <v>5</v>
      </c>
      <c r="C562" s="4" t="s">
        <v>13</v>
      </c>
    </row>
    <row r="563" spans="1:117">
      <c r="A563" t="n">
        <v>5967</v>
      </c>
      <c r="B563" s="38" t="n">
        <v>27</v>
      </c>
      <c r="C563" s="7" t="n">
        <v>0</v>
      </c>
    </row>
    <row r="564" spans="1:117">
      <c r="A564" t="s">
        <v>4</v>
      </c>
      <c r="B564" s="4" t="s">
        <v>5</v>
      </c>
      <c r="C564" s="4" t="s">
        <v>13</v>
      </c>
    </row>
    <row r="565" spans="1:117">
      <c r="A565" t="n">
        <v>5969</v>
      </c>
      <c r="B565" s="38" t="n">
        <v>27</v>
      </c>
      <c r="C565" s="7" t="n">
        <v>1</v>
      </c>
    </row>
    <row r="566" spans="1:117">
      <c r="A566" t="s">
        <v>4</v>
      </c>
      <c r="B566" s="4" t="s">
        <v>5</v>
      </c>
      <c r="C566" s="4" t="s">
        <v>10</v>
      </c>
    </row>
    <row r="567" spans="1:117">
      <c r="A567" t="n">
        <v>5971</v>
      </c>
      <c r="B567" s="43" t="n">
        <v>16</v>
      </c>
      <c r="C567" s="7" t="n">
        <v>300</v>
      </c>
    </row>
    <row r="568" spans="1:117">
      <c r="A568" t="s">
        <v>4</v>
      </c>
      <c r="B568" s="4" t="s">
        <v>5</v>
      </c>
      <c r="C568" s="4" t="s">
        <v>13</v>
      </c>
      <c r="D568" s="4" t="s">
        <v>10</v>
      </c>
      <c r="E568" s="4" t="s">
        <v>10</v>
      </c>
      <c r="F568" s="4" t="s">
        <v>9</v>
      </c>
    </row>
    <row r="569" spans="1:117">
      <c r="A569" t="n">
        <v>5974</v>
      </c>
      <c r="B569" s="45" t="n">
        <v>95</v>
      </c>
      <c r="C569" s="7" t="n">
        <v>14</v>
      </c>
      <c r="D569" s="7" t="n">
        <v>3</v>
      </c>
      <c r="E569" s="7" t="n">
        <v>4</v>
      </c>
      <c r="F569" s="7" t="n">
        <v>1</v>
      </c>
    </row>
    <row r="570" spans="1:117">
      <c r="A570" t="s">
        <v>4</v>
      </c>
      <c r="B570" s="4" t="s">
        <v>5</v>
      </c>
      <c r="C570" s="4" t="s">
        <v>13</v>
      </c>
      <c r="D570" s="4" t="s">
        <v>10</v>
      </c>
      <c r="E570" s="4" t="s">
        <v>10</v>
      </c>
      <c r="F570" s="4" t="s">
        <v>9</v>
      </c>
    </row>
    <row r="571" spans="1:117">
      <c r="A571" t="n">
        <v>5984</v>
      </c>
      <c r="B571" s="45" t="n">
        <v>95</v>
      </c>
      <c r="C571" s="7" t="n">
        <v>14</v>
      </c>
      <c r="D571" s="7" t="n">
        <v>3</v>
      </c>
      <c r="E571" s="7" t="n">
        <v>11</v>
      </c>
      <c r="F571" s="7" t="n">
        <v>1</v>
      </c>
    </row>
    <row r="572" spans="1:117">
      <c r="A572" t="s">
        <v>4</v>
      </c>
      <c r="B572" s="4" t="s">
        <v>5</v>
      </c>
      <c r="C572" s="4" t="s">
        <v>13</v>
      </c>
      <c r="D572" s="4" t="s">
        <v>10</v>
      </c>
      <c r="E572" s="4" t="s">
        <v>10</v>
      </c>
      <c r="F572" s="4" t="s">
        <v>9</v>
      </c>
    </row>
    <row r="573" spans="1:117">
      <c r="A573" t="n">
        <v>5994</v>
      </c>
      <c r="B573" s="45" t="n">
        <v>95</v>
      </c>
      <c r="C573" s="7" t="n">
        <v>14</v>
      </c>
      <c r="D573" s="7" t="n">
        <v>3</v>
      </c>
      <c r="E573" s="7" t="n">
        <v>8</v>
      </c>
      <c r="F573" s="7" t="n">
        <v>1</v>
      </c>
    </row>
    <row r="574" spans="1:117">
      <c r="A574" t="s">
        <v>4</v>
      </c>
      <c r="B574" s="4" t="s">
        <v>5</v>
      </c>
      <c r="C574" s="4" t="s">
        <v>13</v>
      </c>
      <c r="D574" s="4" t="s">
        <v>10</v>
      </c>
      <c r="E574" s="4" t="s">
        <v>10</v>
      </c>
      <c r="F574" s="4" t="s">
        <v>9</v>
      </c>
    </row>
    <row r="575" spans="1:117">
      <c r="A575" t="n">
        <v>6004</v>
      </c>
      <c r="B575" s="45" t="n">
        <v>95</v>
      </c>
      <c r="C575" s="7" t="n">
        <v>14</v>
      </c>
      <c r="D575" s="7" t="n">
        <v>4</v>
      </c>
      <c r="E575" s="7" t="n">
        <v>11</v>
      </c>
      <c r="F575" s="7" t="n">
        <v>1</v>
      </c>
    </row>
    <row r="576" spans="1:117">
      <c r="A576" t="s">
        <v>4</v>
      </c>
      <c r="B576" s="4" t="s">
        <v>5</v>
      </c>
      <c r="C576" s="4" t="s">
        <v>13</v>
      </c>
      <c r="D576" s="4" t="s">
        <v>10</v>
      </c>
      <c r="E576" s="4" t="s">
        <v>10</v>
      </c>
      <c r="F576" s="4" t="s">
        <v>9</v>
      </c>
    </row>
    <row r="577" spans="1:6">
      <c r="A577" t="n">
        <v>6014</v>
      </c>
      <c r="B577" s="45" t="n">
        <v>95</v>
      </c>
      <c r="C577" s="7" t="n">
        <v>14</v>
      </c>
      <c r="D577" s="7" t="n">
        <v>4</v>
      </c>
      <c r="E577" s="7" t="n">
        <v>8</v>
      </c>
      <c r="F577" s="7" t="n">
        <v>1</v>
      </c>
    </row>
    <row r="578" spans="1:6">
      <c r="A578" t="s">
        <v>4</v>
      </c>
      <c r="B578" s="4" t="s">
        <v>5</v>
      </c>
      <c r="C578" s="4" t="s">
        <v>13</v>
      </c>
      <c r="D578" s="4" t="s">
        <v>10</v>
      </c>
      <c r="E578" s="4" t="s">
        <v>10</v>
      </c>
      <c r="F578" s="4" t="s">
        <v>9</v>
      </c>
    </row>
    <row r="579" spans="1:6">
      <c r="A579" t="n">
        <v>6024</v>
      </c>
      <c r="B579" s="45" t="n">
        <v>95</v>
      </c>
      <c r="C579" s="7" t="n">
        <v>14</v>
      </c>
      <c r="D579" s="7" t="n">
        <v>11</v>
      </c>
      <c r="E579" s="7" t="n">
        <v>8</v>
      </c>
      <c r="F579" s="7" t="n">
        <v>1</v>
      </c>
    </row>
    <row r="580" spans="1:6">
      <c r="A580" t="s">
        <v>4</v>
      </c>
      <c r="B580" s="4" t="s">
        <v>5</v>
      </c>
      <c r="C580" s="4" t="s">
        <v>10</v>
      </c>
      <c r="D580" s="4" t="s">
        <v>13</v>
      </c>
      <c r="E580" s="4" t="s">
        <v>70</v>
      </c>
      <c r="F580" s="4" t="s">
        <v>13</v>
      </c>
      <c r="G580" s="4" t="s">
        <v>13</v>
      </c>
    </row>
    <row r="581" spans="1:6">
      <c r="A581" t="n">
        <v>6034</v>
      </c>
      <c r="B581" s="35" t="n">
        <v>24</v>
      </c>
      <c r="C581" s="7" t="n">
        <v>65533</v>
      </c>
      <c r="D581" s="7" t="n">
        <v>11</v>
      </c>
      <c r="E581" s="7" t="s">
        <v>85</v>
      </c>
      <c r="F581" s="7" t="n">
        <v>2</v>
      </c>
      <c r="G581" s="7" t="n">
        <v>0</v>
      </c>
    </row>
    <row r="582" spans="1:6">
      <c r="A582" t="s">
        <v>4</v>
      </c>
      <c r="B582" s="4" t="s">
        <v>5</v>
      </c>
      <c r="C582" s="4" t="s">
        <v>13</v>
      </c>
      <c r="D582" s="4" t="s">
        <v>10</v>
      </c>
      <c r="E582" s="4" t="s">
        <v>24</v>
      </c>
      <c r="F582" s="4" t="s">
        <v>10</v>
      </c>
      <c r="G582" s="4" t="s">
        <v>9</v>
      </c>
      <c r="H582" s="4" t="s">
        <v>9</v>
      </c>
      <c r="I582" s="4" t="s">
        <v>10</v>
      </c>
      <c r="J582" s="4" t="s">
        <v>10</v>
      </c>
      <c r="K582" s="4" t="s">
        <v>9</v>
      </c>
      <c r="L582" s="4" t="s">
        <v>9</v>
      </c>
      <c r="M582" s="4" t="s">
        <v>9</v>
      </c>
      <c r="N582" s="4" t="s">
        <v>9</v>
      </c>
      <c r="O582" s="4" t="s">
        <v>6</v>
      </c>
    </row>
    <row r="583" spans="1:6">
      <c r="A583" t="n">
        <v>6082</v>
      </c>
      <c r="B583" s="20" t="n">
        <v>50</v>
      </c>
      <c r="C583" s="7" t="n">
        <v>0</v>
      </c>
      <c r="D583" s="7" t="n">
        <v>12101</v>
      </c>
      <c r="E583" s="7" t="n">
        <v>1</v>
      </c>
      <c r="F583" s="7" t="n">
        <v>0</v>
      </c>
      <c r="G583" s="7" t="n">
        <v>0</v>
      </c>
      <c r="H583" s="7" t="n">
        <v>0</v>
      </c>
      <c r="I583" s="7" t="n">
        <v>0</v>
      </c>
      <c r="J583" s="7" t="n">
        <v>65533</v>
      </c>
      <c r="K583" s="7" t="n">
        <v>0</v>
      </c>
      <c r="L583" s="7" t="n">
        <v>0</v>
      </c>
      <c r="M583" s="7" t="n">
        <v>0</v>
      </c>
      <c r="N583" s="7" t="n">
        <v>0</v>
      </c>
      <c r="O583" s="7" t="s">
        <v>12</v>
      </c>
    </row>
    <row r="584" spans="1:6">
      <c r="A584" t="s">
        <v>4</v>
      </c>
      <c r="B584" s="4" t="s">
        <v>5</v>
      </c>
    </row>
    <row r="585" spans="1:6">
      <c r="A585" t="n">
        <v>6121</v>
      </c>
      <c r="B585" s="36" t="n">
        <v>28</v>
      </c>
    </row>
    <row r="586" spans="1:6">
      <c r="A586" t="s">
        <v>4</v>
      </c>
      <c r="B586" s="4" t="s">
        <v>5</v>
      </c>
      <c r="C586" s="4" t="s">
        <v>13</v>
      </c>
    </row>
    <row r="587" spans="1:6">
      <c r="A587" t="n">
        <v>6122</v>
      </c>
      <c r="B587" s="38" t="n">
        <v>27</v>
      </c>
      <c r="C587" s="7" t="n">
        <v>0</v>
      </c>
    </row>
    <row r="588" spans="1:6">
      <c r="A588" t="s">
        <v>4</v>
      </c>
      <c r="B588" s="4" t="s">
        <v>5</v>
      </c>
      <c r="C588" s="4" t="s">
        <v>10</v>
      </c>
    </row>
    <row r="589" spans="1:6">
      <c r="A589" t="n">
        <v>6124</v>
      </c>
      <c r="B589" s="43" t="n">
        <v>16</v>
      </c>
      <c r="C589" s="7" t="n">
        <v>500</v>
      </c>
    </row>
    <row r="590" spans="1:6">
      <c r="A590" t="s">
        <v>4</v>
      </c>
      <c r="B590" s="4" t="s">
        <v>5</v>
      </c>
      <c r="C590" s="4" t="s">
        <v>13</v>
      </c>
      <c r="D590" s="4" t="s">
        <v>10</v>
      </c>
      <c r="E590" s="4" t="s">
        <v>10</v>
      </c>
      <c r="F590" s="4" t="s">
        <v>10</v>
      </c>
      <c r="G590" s="4" t="s">
        <v>9</v>
      </c>
    </row>
    <row r="591" spans="1:6">
      <c r="A591" t="n">
        <v>6127</v>
      </c>
      <c r="B591" s="45" t="n">
        <v>95</v>
      </c>
      <c r="C591" s="7" t="n">
        <v>6</v>
      </c>
      <c r="D591" s="7" t="n">
        <v>3</v>
      </c>
      <c r="E591" s="7" t="n">
        <v>4</v>
      </c>
      <c r="F591" s="7" t="n">
        <v>500</v>
      </c>
      <c r="G591" s="7" t="n">
        <v>0</v>
      </c>
    </row>
    <row r="592" spans="1:6">
      <c r="A592" t="s">
        <v>4</v>
      </c>
      <c r="B592" s="4" t="s">
        <v>5</v>
      </c>
      <c r="C592" s="4" t="s">
        <v>13</v>
      </c>
      <c r="D592" s="4" t="s">
        <v>10</v>
      </c>
      <c r="E592" s="4" t="s">
        <v>10</v>
      </c>
      <c r="F592" s="4" t="s">
        <v>10</v>
      </c>
      <c r="G592" s="4" t="s">
        <v>9</v>
      </c>
    </row>
    <row r="593" spans="1:15">
      <c r="A593" t="n">
        <v>6139</v>
      </c>
      <c r="B593" s="45" t="n">
        <v>95</v>
      </c>
      <c r="C593" s="7" t="n">
        <v>6</v>
      </c>
      <c r="D593" s="7" t="n">
        <v>3</v>
      </c>
      <c r="E593" s="7" t="n">
        <v>11</v>
      </c>
      <c r="F593" s="7" t="n">
        <v>500</v>
      </c>
      <c r="G593" s="7" t="n">
        <v>0</v>
      </c>
    </row>
    <row r="594" spans="1:15">
      <c r="A594" t="s">
        <v>4</v>
      </c>
      <c r="B594" s="4" t="s">
        <v>5</v>
      </c>
      <c r="C594" s="4" t="s">
        <v>13</v>
      </c>
      <c r="D594" s="4" t="s">
        <v>10</v>
      </c>
      <c r="E594" s="4" t="s">
        <v>10</v>
      </c>
      <c r="F594" s="4" t="s">
        <v>10</v>
      </c>
      <c r="G594" s="4" t="s">
        <v>9</v>
      </c>
    </row>
    <row r="595" spans="1:15">
      <c r="A595" t="n">
        <v>6151</v>
      </c>
      <c r="B595" s="45" t="n">
        <v>95</v>
      </c>
      <c r="C595" s="7" t="n">
        <v>6</v>
      </c>
      <c r="D595" s="7" t="n">
        <v>3</v>
      </c>
      <c r="E595" s="7" t="n">
        <v>8</v>
      </c>
      <c r="F595" s="7" t="n">
        <v>500</v>
      </c>
      <c r="G595" s="7" t="n">
        <v>0</v>
      </c>
    </row>
    <row r="596" spans="1:15">
      <c r="A596" t="s">
        <v>4</v>
      </c>
      <c r="B596" s="4" t="s">
        <v>5</v>
      </c>
      <c r="C596" s="4" t="s">
        <v>13</v>
      </c>
      <c r="D596" s="4" t="s">
        <v>10</v>
      </c>
      <c r="E596" s="4" t="s">
        <v>10</v>
      </c>
      <c r="F596" s="4" t="s">
        <v>10</v>
      </c>
      <c r="G596" s="4" t="s">
        <v>9</v>
      </c>
    </row>
    <row r="597" spans="1:15">
      <c r="A597" t="n">
        <v>6163</v>
      </c>
      <c r="B597" s="45" t="n">
        <v>95</v>
      </c>
      <c r="C597" s="7" t="n">
        <v>6</v>
      </c>
      <c r="D597" s="7" t="n">
        <v>4</v>
      </c>
      <c r="E597" s="7" t="n">
        <v>11</v>
      </c>
      <c r="F597" s="7" t="n">
        <v>500</v>
      </c>
      <c r="G597" s="7" t="n">
        <v>0</v>
      </c>
    </row>
    <row r="598" spans="1:15">
      <c r="A598" t="s">
        <v>4</v>
      </c>
      <c r="B598" s="4" t="s">
        <v>5</v>
      </c>
      <c r="C598" s="4" t="s">
        <v>13</v>
      </c>
      <c r="D598" s="4" t="s">
        <v>10</v>
      </c>
      <c r="E598" s="4" t="s">
        <v>10</v>
      </c>
      <c r="F598" s="4" t="s">
        <v>10</v>
      </c>
      <c r="G598" s="4" t="s">
        <v>9</v>
      </c>
    </row>
    <row r="599" spans="1:15">
      <c r="A599" t="n">
        <v>6175</v>
      </c>
      <c r="B599" s="45" t="n">
        <v>95</v>
      </c>
      <c r="C599" s="7" t="n">
        <v>6</v>
      </c>
      <c r="D599" s="7" t="n">
        <v>4</v>
      </c>
      <c r="E599" s="7" t="n">
        <v>8</v>
      </c>
      <c r="F599" s="7" t="n">
        <v>500</v>
      </c>
      <c r="G599" s="7" t="n">
        <v>0</v>
      </c>
    </row>
    <row r="600" spans="1:15">
      <c r="A600" t="s">
        <v>4</v>
      </c>
      <c r="B600" s="4" t="s">
        <v>5</v>
      </c>
      <c r="C600" s="4" t="s">
        <v>13</v>
      </c>
      <c r="D600" s="4" t="s">
        <v>10</v>
      </c>
      <c r="E600" s="4" t="s">
        <v>10</v>
      </c>
      <c r="F600" s="4" t="s">
        <v>10</v>
      </c>
      <c r="G600" s="4" t="s">
        <v>9</v>
      </c>
    </row>
    <row r="601" spans="1:15">
      <c r="A601" t="n">
        <v>6187</v>
      </c>
      <c r="B601" s="45" t="n">
        <v>95</v>
      </c>
      <c r="C601" s="7" t="n">
        <v>6</v>
      </c>
      <c r="D601" s="7" t="n">
        <v>11</v>
      </c>
      <c r="E601" s="7" t="n">
        <v>8</v>
      </c>
      <c r="F601" s="7" t="n">
        <v>500</v>
      </c>
      <c r="G601" s="7" t="n">
        <v>0</v>
      </c>
    </row>
    <row r="602" spans="1:15">
      <c r="A602" t="s">
        <v>4</v>
      </c>
      <c r="B602" s="4" t="s">
        <v>5</v>
      </c>
      <c r="C602" s="4" t="s">
        <v>13</v>
      </c>
      <c r="D602" s="4" t="s">
        <v>10</v>
      </c>
    </row>
    <row r="603" spans="1:15">
      <c r="A603" t="n">
        <v>6199</v>
      </c>
      <c r="B603" s="45" t="n">
        <v>95</v>
      </c>
      <c r="C603" s="7" t="n">
        <v>7</v>
      </c>
      <c r="D603" s="7" t="n">
        <v>0</v>
      </c>
    </row>
    <row r="604" spans="1:15">
      <c r="A604" t="s">
        <v>4</v>
      </c>
      <c r="B604" s="4" t="s">
        <v>5</v>
      </c>
      <c r="C604" s="4" t="s">
        <v>13</v>
      </c>
      <c r="D604" s="4" t="s">
        <v>10</v>
      </c>
    </row>
    <row r="605" spans="1:15">
      <c r="A605" t="n">
        <v>6203</v>
      </c>
      <c r="B605" s="45" t="n">
        <v>95</v>
      </c>
      <c r="C605" s="7" t="n">
        <v>9</v>
      </c>
      <c r="D605" s="7" t="n">
        <v>0</v>
      </c>
    </row>
    <row r="606" spans="1:15">
      <c r="A606" t="s">
        <v>4</v>
      </c>
      <c r="B606" s="4" t="s">
        <v>5</v>
      </c>
      <c r="C606" s="4" t="s">
        <v>13</v>
      </c>
      <c r="D606" s="4" t="s">
        <v>10</v>
      </c>
    </row>
    <row r="607" spans="1:15">
      <c r="A607" t="n">
        <v>6207</v>
      </c>
      <c r="B607" s="45" t="n">
        <v>95</v>
      </c>
      <c r="C607" s="7" t="n">
        <v>8</v>
      </c>
      <c r="D607" s="7" t="n">
        <v>0</v>
      </c>
    </row>
    <row r="608" spans="1:15">
      <c r="A608" t="s">
        <v>4</v>
      </c>
      <c r="B608" s="4" t="s">
        <v>5</v>
      </c>
      <c r="C608" s="4" t="s">
        <v>13</v>
      </c>
      <c r="D608" s="4" t="s">
        <v>10</v>
      </c>
      <c r="E608" s="4" t="s">
        <v>24</v>
      </c>
      <c r="F608" s="4" t="s">
        <v>10</v>
      </c>
      <c r="G608" s="4" t="s">
        <v>9</v>
      </c>
      <c r="H608" s="4" t="s">
        <v>9</v>
      </c>
      <c r="I608" s="4" t="s">
        <v>10</v>
      </c>
      <c r="J608" s="4" t="s">
        <v>10</v>
      </c>
      <c r="K608" s="4" t="s">
        <v>9</v>
      </c>
      <c r="L608" s="4" t="s">
        <v>9</v>
      </c>
      <c r="M608" s="4" t="s">
        <v>9</v>
      </c>
      <c r="N608" s="4" t="s">
        <v>9</v>
      </c>
      <c r="O608" s="4" t="s">
        <v>6</v>
      </c>
    </row>
    <row r="609" spans="1:15">
      <c r="A609" t="n">
        <v>6211</v>
      </c>
      <c r="B609" s="20" t="n">
        <v>50</v>
      </c>
      <c r="C609" s="7" t="n">
        <v>0</v>
      </c>
      <c r="D609" s="7" t="n">
        <v>14041</v>
      </c>
      <c r="E609" s="7" t="n">
        <v>1</v>
      </c>
      <c r="F609" s="7" t="n">
        <v>0</v>
      </c>
      <c r="G609" s="7" t="n">
        <v>0</v>
      </c>
      <c r="H609" s="7" t="n">
        <v>0</v>
      </c>
      <c r="I609" s="7" t="n">
        <v>0</v>
      </c>
      <c r="J609" s="7" t="n">
        <v>65533</v>
      </c>
      <c r="K609" s="7" t="n">
        <v>0</v>
      </c>
      <c r="L609" s="7" t="n">
        <v>0</v>
      </c>
      <c r="M609" s="7" t="n">
        <v>0</v>
      </c>
      <c r="N609" s="7" t="n">
        <v>0</v>
      </c>
      <c r="O609" s="7" t="s">
        <v>12</v>
      </c>
    </row>
    <row r="610" spans="1:15">
      <c r="A610" t="s">
        <v>4</v>
      </c>
      <c r="B610" s="4" t="s">
        <v>5</v>
      </c>
      <c r="C610" s="4" t="s">
        <v>13</v>
      </c>
      <c r="D610" s="4" t="s">
        <v>10</v>
      </c>
      <c r="E610" s="4" t="s">
        <v>10</v>
      </c>
      <c r="F610" s="4" t="s">
        <v>10</v>
      </c>
      <c r="G610" s="4" t="s">
        <v>10</v>
      </c>
      <c r="H610" s="4" t="s">
        <v>13</v>
      </c>
    </row>
    <row r="611" spans="1:15">
      <c r="A611" t="n">
        <v>6250</v>
      </c>
      <c r="B611" s="34" t="n">
        <v>25</v>
      </c>
      <c r="C611" s="7" t="n">
        <v>5</v>
      </c>
      <c r="D611" s="7" t="n">
        <v>65535</v>
      </c>
      <c r="E611" s="7" t="n">
        <v>65535</v>
      </c>
      <c r="F611" s="7" t="n">
        <v>65535</v>
      </c>
      <c r="G611" s="7" t="n">
        <v>65535</v>
      </c>
      <c r="H611" s="7" t="n">
        <v>0</v>
      </c>
    </row>
    <row r="612" spans="1:15">
      <c r="A612" t="s">
        <v>4</v>
      </c>
      <c r="B612" s="4" t="s">
        <v>5</v>
      </c>
      <c r="C612" s="4" t="s">
        <v>10</v>
      </c>
      <c r="D612" s="4" t="s">
        <v>13</v>
      </c>
      <c r="E612" s="4" t="s">
        <v>70</v>
      </c>
      <c r="F612" s="4" t="s">
        <v>13</v>
      </c>
      <c r="G612" s="4" t="s">
        <v>13</v>
      </c>
    </row>
    <row r="613" spans="1:15">
      <c r="A613" t="n">
        <v>6261</v>
      </c>
      <c r="B613" s="35" t="n">
        <v>24</v>
      </c>
      <c r="C613" s="7" t="n">
        <v>65533</v>
      </c>
      <c r="D613" s="7" t="n">
        <v>11</v>
      </c>
      <c r="E613" s="7" t="s">
        <v>86</v>
      </c>
      <c r="F613" s="7" t="n">
        <v>2</v>
      </c>
      <c r="G613" s="7" t="n">
        <v>0</v>
      </c>
    </row>
    <row r="614" spans="1:15">
      <c r="A614" t="s">
        <v>4</v>
      </c>
      <c r="B614" s="4" t="s">
        <v>5</v>
      </c>
    </row>
    <row r="615" spans="1:15">
      <c r="A615" t="n">
        <v>6297</v>
      </c>
      <c r="B615" s="36" t="n">
        <v>28</v>
      </c>
    </row>
    <row r="616" spans="1:15">
      <c r="A616" t="s">
        <v>4</v>
      </c>
      <c r="B616" s="4" t="s">
        <v>5</v>
      </c>
      <c r="C616" s="4" t="s">
        <v>13</v>
      </c>
    </row>
    <row r="617" spans="1:15">
      <c r="A617" t="n">
        <v>6298</v>
      </c>
      <c r="B617" s="38" t="n">
        <v>27</v>
      </c>
      <c r="C617" s="7" t="n">
        <v>0</v>
      </c>
    </row>
    <row r="618" spans="1:15">
      <c r="A618" t="s">
        <v>4</v>
      </c>
      <c r="B618" s="4" t="s">
        <v>5</v>
      </c>
      <c r="C618" s="4" t="s">
        <v>13</v>
      </c>
      <c r="D618" s="4" t="s">
        <v>10</v>
      </c>
      <c r="E618" s="4" t="s">
        <v>10</v>
      </c>
      <c r="F618" s="4" t="s">
        <v>10</v>
      </c>
      <c r="G618" s="4" t="s">
        <v>10</v>
      </c>
      <c r="H618" s="4" t="s">
        <v>13</v>
      </c>
    </row>
    <row r="619" spans="1:15">
      <c r="A619" t="n">
        <v>6300</v>
      </c>
      <c r="B619" s="34" t="n">
        <v>25</v>
      </c>
      <c r="C619" s="7" t="n">
        <v>5</v>
      </c>
      <c r="D619" s="7" t="n">
        <v>65535</v>
      </c>
      <c r="E619" s="7" t="n">
        <v>65535</v>
      </c>
      <c r="F619" s="7" t="n">
        <v>65535</v>
      </c>
      <c r="G619" s="7" t="n">
        <v>65535</v>
      </c>
      <c r="H619" s="7" t="n">
        <v>0</v>
      </c>
    </row>
    <row r="620" spans="1:15">
      <c r="A620" t="s">
        <v>4</v>
      </c>
      <c r="B620" s="4" t="s">
        <v>5</v>
      </c>
      <c r="C620" s="4" t="s">
        <v>10</v>
      </c>
    </row>
    <row r="621" spans="1:15">
      <c r="A621" t="n">
        <v>6311</v>
      </c>
      <c r="B621" s="43" t="n">
        <v>16</v>
      </c>
      <c r="C621" s="7" t="n">
        <v>500</v>
      </c>
    </row>
    <row r="622" spans="1:15">
      <c r="A622" t="s">
        <v>4</v>
      </c>
      <c r="B622" s="4" t="s">
        <v>5</v>
      </c>
      <c r="C622" s="4" t="s">
        <v>13</v>
      </c>
      <c r="D622" s="4" t="s">
        <v>10</v>
      </c>
      <c r="E622" s="4" t="s">
        <v>10</v>
      </c>
      <c r="F622" s="4" t="s">
        <v>10</v>
      </c>
    </row>
    <row r="623" spans="1:15">
      <c r="A623" t="n">
        <v>6314</v>
      </c>
      <c r="B623" s="49" t="n">
        <v>63</v>
      </c>
      <c r="C623" s="7" t="n">
        <v>0</v>
      </c>
      <c r="D623" s="7" t="n">
        <v>65535</v>
      </c>
      <c r="E623" s="7" t="n">
        <v>45</v>
      </c>
      <c r="F623" s="7" t="n">
        <v>0</v>
      </c>
    </row>
    <row r="624" spans="1:15">
      <c r="A624" t="s">
        <v>4</v>
      </c>
      <c r="B624" s="4" t="s">
        <v>5</v>
      </c>
      <c r="C624" s="4" t="s">
        <v>13</v>
      </c>
      <c r="D624" s="4" t="s">
        <v>10</v>
      </c>
      <c r="E624" s="4" t="s">
        <v>24</v>
      </c>
    </row>
    <row r="625" spans="1:15">
      <c r="A625" t="n">
        <v>6322</v>
      </c>
      <c r="B625" s="39" t="n">
        <v>58</v>
      </c>
      <c r="C625" s="7" t="n">
        <v>100</v>
      </c>
      <c r="D625" s="7" t="n">
        <v>1000</v>
      </c>
      <c r="E625" s="7" t="n">
        <v>1</v>
      </c>
    </row>
    <row r="626" spans="1:15">
      <c r="A626" t="s">
        <v>4</v>
      </c>
      <c r="B626" s="4" t="s">
        <v>5</v>
      </c>
      <c r="C626" s="4" t="s">
        <v>13</v>
      </c>
      <c r="D626" s="4" t="s">
        <v>10</v>
      </c>
    </row>
    <row r="627" spans="1:15">
      <c r="A627" t="n">
        <v>6330</v>
      </c>
      <c r="B627" s="39" t="n">
        <v>58</v>
      </c>
      <c r="C627" s="7" t="n">
        <v>255</v>
      </c>
      <c r="D627" s="7" t="n">
        <v>0</v>
      </c>
    </row>
    <row r="628" spans="1:15">
      <c r="A628" t="s">
        <v>4</v>
      </c>
      <c r="B628" s="4" t="s">
        <v>5</v>
      </c>
      <c r="C628" s="4" t="s">
        <v>13</v>
      </c>
    </row>
    <row r="629" spans="1:15">
      <c r="A629" t="n">
        <v>6334</v>
      </c>
      <c r="B629" s="48" t="n">
        <v>23</v>
      </c>
      <c r="C629" s="7" t="n">
        <v>0</v>
      </c>
    </row>
    <row r="630" spans="1:15">
      <c r="A630" t="s">
        <v>4</v>
      </c>
      <c r="B630" s="4" t="s">
        <v>5</v>
      </c>
    </row>
    <row r="631" spans="1:15">
      <c r="A631" t="n">
        <v>6336</v>
      </c>
      <c r="B631" s="5" t="n">
        <v>1</v>
      </c>
    </row>
    <row r="632" spans="1:15" s="3" customFormat="1" customHeight="0">
      <c r="A632" s="3" t="s">
        <v>2</v>
      </c>
      <c r="B632" s="3" t="s">
        <v>87</v>
      </c>
    </row>
    <row r="633" spans="1:15">
      <c r="A633" t="s">
        <v>4</v>
      </c>
      <c r="B633" s="4" t="s">
        <v>5</v>
      </c>
      <c r="C633" s="4" t="s">
        <v>13</v>
      </c>
      <c r="D633" s="4" t="s">
        <v>10</v>
      </c>
    </row>
    <row r="634" spans="1:15">
      <c r="A634" t="n">
        <v>6340</v>
      </c>
      <c r="B634" s="32" t="n">
        <v>22</v>
      </c>
      <c r="C634" s="7" t="n">
        <v>20</v>
      </c>
      <c r="D634" s="7" t="n">
        <v>0</v>
      </c>
    </row>
    <row r="635" spans="1:15">
      <c r="A635" t="s">
        <v>4</v>
      </c>
      <c r="B635" s="4" t="s">
        <v>5</v>
      </c>
      <c r="C635" s="4" t="s">
        <v>13</v>
      </c>
      <c r="D635" s="4" t="s">
        <v>10</v>
      </c>
      <c r="E635" s="4" t="s">
        <v>9</v>
      </c>
    </row>
    <row r="636" spans="1:15">
      <c r="A636" t="n">
        <v>6344</v>
      </c>
      <c r="B636" s="50" t="n">
        <v>101</v>
      </c>
      <c r="C636" s="7" t="n">
        <v>7</v>
      </c>
      <c r="D636" s="7" t="n">
        <v>248</v>
      </c>
      <c r="E636" s="7" t="n">
        <v>500</v>
      </c>
    </row>
    <row r="637" spans="1:15">
      <c r="A637" t="s">
        <v>4</v>
      </c>
      <c r="B637" s="4" t="s">
        <v>5</v>
      </c>
      <c r="C637" s="4" t="s">
        <v>13</v>
      </c>
      <c r="D637" s="4" t="s">
        <v>13</v>
      </c>
    </row>
    <row r="638" spans="1:15">
      <c r="A638" t="n">
        <v>6352</v>
      </c>
      <c r="B638" s="12" t="n">
        <v>74</v>
      </c>
      <c r="C638" s="7" t="n">
        <v>14</v>
      </c>
      <c r="D638" s="7" t="n">
        <v>0</v>
      </c>
    </row>
    <row r="639" spans="1:15">
      <c r="A639" t="s">
        <v>4</v>
      </c>
      <c r="B639" s="4" t="s">
        <v>5</v>
      </c>
      <c r="C639" s="4" t="s">
        <v>10</v>
      </c>
    </row>
    <row r="640" spans="1:15">
      <c r="A640" t="n">
        <v>6355</v>
      </c>
      <c r="B640" s="43" t="n">
        <v>16</v>
      </c>
      <c r="C640" s="7" t="n">
        <v>1000</v>
      </c>
    </row>
    <row r="641" spans="1:5">
      <c r="A641" t="s">
        <v>4</v>
      </c>
      <c r="B641" s="4" t="s">
        <v>5</v>
      </c>
      <c r="C641" s="4" t="s">
        <v>13</v>
      </c>
      <c r="D641" s="4" t="s">
        <v>10</v>
      </c>
      <c r="E641" s="4" t="s">
        <v>24</v>
      </c>
      <c r="F641" s="4" t="s">
        <v>10</v>
      </c>
      <c r="G641" s="4" t="s">
        <v>9</v>
      </c>
      <c r="H641" s="4" t="s">
        <v>9</v>
      </c>
      <c r="I641" s="4" t="s">
        <v>10</v>
      </c>
      <c r="J641" s="4" t="s">
        <v>10</v>
      </c>
      <c r="K641" s="4" t="s">
        <v>9</v>
      </c>
      <c r="L641" s="4" t="s">
        <v>9</v>
      </c>
      <c r="M641" s="4" t="s">
        <v>9</v>
      </c>
      <c r="N641" s="4" t="s">
        <v>9</v>
      </c>
      <c r="O641" s="4" t="s">
        <v>6</v>
      </c>
    </row>
    <row r="642" spans="1:5">
      <c r="A642" t="n">
        <v>6358</v>
      </c>
      <c r="B642" s="20" t="n">
        <v>50</v>
      </c>
      <c r="C642" s="7" t="n">
        <v>0</v>
      </c>
      <c r="D642" s="7" t="n">
        <v>12010</v>
      </c>
      <c r="E642" s="7" t="n">
        <v>1</v>
      </c>
      <c r="F642" s="7" t="n">
        <v>0</v>
      </c>
      <c r="G642" s="7" t="n">
        <v>0</v>
      </c>
      <c r="H642" s="7" t="n">
        <v>0</v>
      </c>
      <c r="I642" s="7" t="n">
        <v>0</v>
      </c>
      <c r="J642" s="7" t="n">
        <v>65533</v>
      </c>
      <c r="K642" s="7" t="n">
        <v>0</v>
      </c>
      <c r="L642" s="7" t="n">
        <v>0</v>
      </c>
      <c r="M642" s="7" t="n">
        <v>0</v>
      </c>
      <c r="N642" s="7" t="n">
        <v>0</v>
      </c>
      <c r="O642" s="7" t="s">
        <v>12</v>
      </c>
    </row>
    <row r="643" spans="1:5">
      <c r="A643" t="s">
        <v>4</v>
      </c>
      <c r="B643" s="4" t="s">
        <v>5</v>
      </c>
      <c r="C643" s="4" t="s">
        <v>13</v>
      </c>
      <c r="D643" s="4" t="s">
        <v>10</v>
      </c>
      <c r="E643" s="4" t="s">
        <v>10</v>
      </c>
      <c r="F643" s="4" t="s">
        <v>10</v>
      </c>
      <c r="G643" s="4" t="s">
        <v>10</v>
      </c>
      <c r="H643" s="4" t="s">
        <v>13</v>
      </c>
    </row>
    <row r="644" spans="1:5">
      <c r="A644" t="n">
        <v>6397</v>
      </c>
      <c r="B644" s="34" t="n">
        <v>25</v>
      </c>
      <c r="C644" s="7" t="n">
        <v>5</v>
      </c>
      <c r="D644" s="7" t="n">
        <v>65535</v>
      </c>
      <c r="E644" s="7" t="n">
        <v>65535</v>
      </c>
      <c r="F644" s="7" t="n">
        <v>65535</v>
      </c>
      <c r="G644" s="7" t="n">
        <v>65535</v>
      </c>
      <c r="H644" s="7" t="n">
        <v>0</v>
      </c>
    </row>
    <row r="645" spans="1:5">
      <c r="A645" t="s">
        <v>4</v>
      </c>
      <c r="B645" s="4" t="s">
        <v>5</v>
      </c>
      <c r="C645" s="4" t="s">
        <v>10</v>
      </c>
      <c r="D645" s="4" t="s">
        <v>13</v>
      </c>
      <c r="E645" s="4" t="s">
        <v>13</v>
      </c>
      <c r="F645" s="4" t="s">
        <v>70</v>
      </c>
      <c r="G645" s="4" t="s">
        <v>13</v>
      </c>
      <c r="H645" s="4" t="s">
        <v>13</v>
      </c>
    </row>
    <row r="646" spans="1:5">
      <c r="A646" t="n">
        <v>6408</v>
      </c>
      <c r="B646" s="35" t="n">
        <v>24</v>
      </c>
      <c r="C646" s="7" t="n">
        <v>65534</v>
      </c>
      <c r="D646" s="7" t="n">
        <v>6</v>
      </c>
      <c r="E646" s="7" t="n">
        <v>12</v>
      </c>
      <c r="F646" s="7" t="s">
        <v>88</v>
      </c>
      <c r="G646" s="7" t="n">
        <v>2</v>
      </c>
      <c r="H646" s="7" t="n">
        <v>0</v>
      </c>
    </row>
    <row r="647" spans="1:5">
      <c r="A647" t="s">
        <v>4</v>
      </c>
      <c r="B647" s="4" t="s">
        <v>5</v>
      </c>
    </row>
    <row r="648" spans="1:5">
      <c r="A648" t="n">
        <v>6451</v>
      </c>
      <c r="B648" s="36" t="n">
        <v>28</v>
      </c>
    </row>
    <row r="649" spans="1:5">
      <c r="A649" t="s">
        <v>4</v>
      </c>
      <c r="B649" s="4" t="s">
        <v>5</v>
      </c>
      <c r="C649" s="4" t="s">
        <v>13</v>
      </c>
    </row>
    <row r="650" spans="1:5">
      <c r="A650" t="n">
        <v>6452</v>
      </c>
      <c r="B650" s="38" t="n">
        <v>27</v>
      </c>
      <c r="C650" s="7" t="n">
        <v>0</v>
      </c>
    </row>
    <row r="651" spans="1:5">
      <c r="A651" t="s">
        <v>4</v>
      </c>
      <c r="B651" s="4" t="s">
        <v>5</v>
      </c>
      <c r="C651" s="4" t="s">
        <v>13</v>
      </c>
      <c r="D651" s="4" t="s">
        <v>6</v>
      </c>
    </row>
    <row r="652" spans="1:5">
      <c r="A652" t="n">
        <v>6454</v>
      </c>
      <c r="B652" s="9" t="n">
        <v>2</v>
      </c>
      <c r="C652" s="7" t="n">
        <v>10</v>
      </c>
      <c r="D652" s="7" t="s">
        <v>76</v>
      </c>
    </row>
    <row r="653" spans="1:5">
      <c r="A653" t="s">
        <v>4</v>
      </c>
      <c r="B653" s="4" t="s">
        <v>5</v>
      </c>
      <c r="C653" s="4" t="s">
        <v>10</v>
      </c>
    </row>
    <row r="654" spans="1:5">
      <c r="A654" t="n">
        <v>6477</v>
      </c>
      <c r="B654" s="43" t="n">
        <v>16</v>
      </c>
      <c r="C654" s="7" t="n">
        <v>0</v>
      </c>
    </row>
    <row r="655" spans="1:5">
      <c r="A655" t="s">
        <v>4</v>
      </c>
      <c r="B655" s="4" t="s">
        <v>5</v>
      </c>
      <c r="C655" s="4" t="s">
        <v>13</v>
      </c>
      <c r="D655" s="4" t="s">
        <v>6</v>
      </c>
    </row>
    <row r="656" spans="1:5">
      <c r="A656" t="n">
        <v>6480</v>
      </c>
      <c r="B656" s="9" t="n">
        <v>2</v>
      </c>
      <c r="C656" s="7" t="n">
        <v>10</v>
      </c>
      <c r="D656" s="7" t="s">
        <v>77</v>
      </c>
    </row>
    <row r="657" spans="1:15">
      <c r="A657" t="s">
        <v>4</v>
      </c>
      <c r="B657" s="4" t="s">
        <v>5</v>
      </c>
      <c r="C657" s="4" t="s">
        <v>10</v>
      </c>
    </row>
    <row r="658" spans="1:15">
      <c r="A658" t="n">
        <v>6498</v>
      </c>
      <c r="B658" s="43" t="n">
        <v>16</v>
      </c>
      <c r="C658" s="7" t="n">
        <v>0</v>
      </c>
    </row>
    <row r="659" spans="1:15">
      <c r="A659" t="s">
        <v>4</v>
      </c>
      <c r="B659" s="4" t="s">
        <v>5</v>
      </c>
      <c r="C659" s="4" t="s">
        <v>13</v>
      </c>
      <c r="D659" s="4" t="s">
        <v>6</v>
      </c>
    </row>
    <row r="660" spans="1:15">
      <c r="A660" t="n">
        <v>6501</v>
      </c>
      <c r="B660" s="9" t="n">
        <v>2</v>
      </c>
      <c r="C660" s="7" t="n">
        <v>10</v>
      </c>
      <c r="D660" s="7" t="s">
        <v>78</v>
      </c>
    </row>
    <row r="661" spans="1:15">
      <c r="A661" t="s">
        <v>4</v>
      </c>
      <c r="B661" s="4" t="s">
        <v>5</v>
      </c>
      <c r="C661" s="4" t="s">
        <v>10</v>
      </c>
    </row>
    <row r="662" spans="1:15">
      <c r="A662" t="n">
        <v>6520</v>
      </c>
      <c r="B662" s="43" t="n">
        <v>16</v>
      </c>
      <c r="C662" s="7" t="n">
        <v>0</v>
      </c>
    </row>
    <row r="663" spans="1:15">
      <c r="A663" t="s">
        <v>4</v>
      </c>
      <c r="B663" s="4" t="s">
        <v>5</v>
      </c>
      <c r="C663" s="4" t="s">
        <v>13</v>
      </c>
    </row>
    <row r="664" spans="1:15">
      <c r="A664" t="n">
        <v>6523</v>
      </c>
      <c r="B664" s="48" t="n">
        <v>23</v>
      </c>
      <c r="C664" s="7" t="n">
        <v>20</v>
      </c>
    </row>
    <row r="665" spans="1:15">
      <c r="A665" t="s">
        <v>4</v>
      </c>
      <c r="B665" s="4" t="s">
        <v>5</v>
      </c>
    </row>
    <row r="666" spans="1:15">
      <c r="A666" t="n">
        <v>6525</v>
      </c>
      <c r="B666" s="5" t="n">
        <v>1</v>
      </c>
    </row>
    <row r="667" spans="1:15" s="3" customFormat="1" customHeight="0">
      <c r="A667" s="3" t="s">
        <v>2</v>
      </c>
      <c r="B667" s="3" t="s">
        <v>89</v>
      </c>
    </row>
    <row r="668" spans="1:15">
      <c r="A668" t="s">
        <v>4</v>
      </c>
      <c r="B668" s="4" t="s">
        <v>5</v>
      </c>
      <c r="C668" s="4" t="s">
        <v>13</v>
      </c>
      <c r="D668" s="4" t="s">
        <v>13</v>
      </c>
      <c r="E668" s="4" t="s">
        <v>13</v>
      </c>
      <c r="F668" s="4" t="s">
        <v>13</v>
      </c>
    </row>
    <row r="669" spans="1:15">
      <c r="A669" t="n">
        <v>6528</v>
      </c>
      <c r="B669" s="8" t="n">
        <v>14</v>
      </c>
      <c r="C669" s="7" t="n">
        <v>2</v>
      </c>
      <c r="D669" s="7" t="n">
        <v>0</v>
      </c>
      <c r="E669" s="7" t="n">
        <v>0</v>
      </c>
      <c r="F669" s="7" t="n">
        <v>0</v>
      </c>
    </row>
    <row r="670" spans="1:15">
      <c r="A670" t="s">
        <v>4</v>
      </c>
      <c r="B670" s="4" t="s">
        <v>5</v>
      </c>
      <c r="C670" s="4" t="s">
        <v>13</v>
      </c>
      <c r="D670" s="4" t="s">
        <v>13</v>
      </c>
      <c r="E670" s="4" t="s">
        <v>13</v>
      </c>
      <c r="F670" s="4" t="s">
        <v>13</v>
      </c>
    </row>
    <row r="671" spans="1:15">
      <c r="A671" t="n">
        <v>6533</v>
      </c>
      <c r="B671" s="8" t="n">
        <v>14</v>
      </c>
      <c r="C671" s="7" t="n">
        <v>4</v>
      </c>
      <c r="D671" s="7" t="n">
        <v>0</v>
      </c>
      <c r="E671" s="7" t="n">
        <v>0</v>
      </c>
      <c r="F671" s="7" t="n">
        <v>0</v>
      </c>
    </row>
    <row r="672" spans="1:15">
      <c r="A672" t="s">
        <v>4</v>
      </c>
      <c r="B672" s="4" t="s">
        <v>5</v>
      </c>
      <c r="C672" s="4" t="s">
        <v>10</v>
      </c>
      <c r="D672" s="4" t="s">
        <v>24</v>
      </c>
      <c r="E672" s="4" t="s">
        <v>24</v>
      </c>
      <c r="F672" s="4" t="s">
        <v>24</v>
      </c>
      <c r="G672" s="4" t="s">
        <v>10</v>
      </c>
      <c r="H672" s="4" t="s">
        <v>10</v>
      </c>
    </row>
    <row r="673" spans="1:8">
      <c r="A673" t="n">
        <v>6538</v>
      </c>
      <c r="B673" s="51" t="n">
        <v>60</v>
      </c>
      <c r="C673" s="7" t="n">
        <v>61456</v>
      </c>
      <c r="D673" s="7" t="n">
        <v>0</v>
      </c>
      <c r="E673" s="7" t="n">
        <v>0</v>
      </c>
      <c r="F673" s="7" t="n">
        <v>0</v>
      </c>
      <c r="G673" s="7" t="n">
        <v>0</v>
      </c>
      <c r="H673" s="7" t="n">
        <v>1</v>
      </c>
    </row>
    <row r="674" spans="1:8">
      <c r="A674" t="s">
        <v>4</v>
      </c>
      <c r="B674" s="4" t="s">
        <v>5</v>
      </c>
      <c r="C674" s="4" t="s">
        <v>10</v>
      </c>
      <c r="D674" s="4" t="s">
        <v>24</v>
      </c>
      <c r="E674" s="4" t="s">
        <v>24</v>
      </c>
      <c r="F674" s="4" t="s">
        <v>24</v>
      </c>
      <c r="G674" s="4" t="s">
        <v>10</v>
      </c>
      <c r="H674" s="4" t="s">
        <v>10</v>
      </c>
    </row>
    <row r="675" spans="1:8">
      <c r="A675" t="n">
        <v>6557</v>
      </c>
      <c r="B675" s="51" t="n">
        <v>60</v>
      </c>
      <c r="C675" s="7" t="n">
        <v>61456</v>
      </c>
      <c r="D675" s="7" t="n">
        <v>0</v>
      </c>
      <c r="E675" s="7" t="n">
        <v>0</v>
      </c>
      <c r="F675" s="7" t="n">
        <v>0</v>
      </c>
      <c r="G675" s="7" t="n">
        <v>0</v>
      </c>
      <c r="H675" s="7" t="n">
        <v>0</v>
      </c>
    </row>
    <row r="676" spans="1:8">
      <c r="A676" t="s">
        <v>4</v>
      </c>
      <c r="B676" s="4" t="s">
        <v>5</v>
      </c>
      <c r="C676" s="4" t="s">
        <v>10</v>
      </c>
      <c r="D676" s="4" t="s">
        <v>10</v>
      </c>
      <c r="E676" s="4" t="s">
        <v>10</v>
      </c>
    </row>
    <row r="677" spans="1:8">
      <c r="A677" t="n">
        <v>6576</v>
      </c>
      <c r="B677" s="52" t="n">
        <v>61</v>
      </c>
      <c r="C677" s="7" t="n">
        <v>61456</v>
      </c>
      <c r="D677" s="7" t="n">
        <v>65533</v>
      </c>
      <c r="E677" s="7" t="n">
        <v>0</v>
      </c>
    </row>
    <row r="678" spans="1:8">
      <c r="A678" t="s">
        <v>4</v>
      </c>
      <c r="B678" s="4" t="s">
        <v>5</v>
      </c>
      <c r="C678" s="4" t="s">
        <v>10</v>
      </c>
      <c r="D678" s="4" t="s">
        <v>24</v>
      </c>
      <c r="E678" s="4" t="s">
        <v>9</v>
      </c>
      <c r="F678" s="4" t="s">
        <v>24</v>
      </c>
      <c r="G678" s="4" t="s">
        <v>24</v>
      </c>
      <c r="H678" s="4" t="s">
        <v>13</v>
      </c>
    </row>
    <row r="679" spans="1:8">
      <c r="A679" t="n">
        <v>6583</v>
      </c>
      <c r="B679" s="53" t="n">
        <v>100</v>
      </c>
      <c r="C679" s="7" t="n">
        <v>61456</v>
      </c>
      <c r="D679" s="7" t="n">
        <v>37.5900001525879</v>
      </c>
      <c r="E679" s="7" t="n">
        <v>-1047107994</v>
      </c>
      <c r="F679" s="7" t="n">
        <v>-25.1900005340576</v>
      </c>
      <c r="G679" s="7" t="n">
        <v>10</v>
      </c>
      <c r="H679" s="7" t="n">
        <v>0</v>
      </c>
    </row>
    <row r="680" spans="1:8">
      <c r="A680" t="s">
        <v>4</v>
      </c>
      <c r="B680" s="4" t="s">
        <v>5</v>
      </c>
      <c r="C680" s="4" t="s">
        <v>10</v>
      </c>
    </row>
    <row r="681" spans="1:8">
      <c r="A681" t="n">
        <v>6603</v>
      </c>
      <c r="B681" s="54" t="n">
        <v>54</v>
      </c>
      <c r="C681" s="7" t="n">
        <v>61456</v>
      </c>
    </row>
    <row r="682" spans="1:8">
      <c r="A682" t="s">
        <v>4</v>
      </c>
      <c r="B682" s="4" t="s">
        <v>5</v>
      </c>
      <c r="C682" s="4" t="s">
        <v>13</v>
      </c>
      <c r="D682" s="4" t="s">
        <v>10</v>
      </c>
      <c r="E682" s="4" t="s">
        <v>24</v>
      </c>
    </row>
    <row r="683" spans="1:8">
      <c r="A683" t="n">
        <v>6606</v>
      </c>
      <c r="B683" s="39" t="n">
        <v>58</v>
      </c>
      <c r="C683" s="7" t="n">
        <v>0</v>
      </c>
      <c r="D683" s="7" t="n">
        <v>300</v>
      </c>
      <c r="E683" s="7" t="n">
        <v>1</v>
      </c>
    </row>
    <row r="684" spans="1:8">
      <c r="A684" t="s">
        <v>4</v>
      </c>
      <c r="B684" s="4" t="s">
        <v>5</v>
      </c>
      <c r="C684" s="4" t="s">
        <v>13</v>
      </c>
      <c r="D684" s="4" t="s">
        <v>10</v>
      </c>
    </row>
    <row r="685" spans="1:8">
      <c r="A685" t="n">
        <v>6614</v>
      </c>
      <c r="B685" s="39" t="n">
        <v>58</v>
      </c>
      <c r="C685" s="7" t="n">
        <v>255</v>
      </c>
      <c r="D685" s="7" t="n">
        <v>0</v>
      </c>
    </row>
    <row r="686" spans="1:8">
      <c r="A686" t="s">
        <v>4</v>
      </c>
      <c r="B686" s="4" t="s">
        <v>5</v>
      </c>
      <c r="C686" s="4" t="s">
        <v>13</v>
      </c>
      <c r="D686" s="4" t="s">
        <v>10</v>
      </c>
    </row>
    <row r="687" spans="1:8">
      <c r="A687" t="n">
        <v>6618</v>
      </c>
      <c r="B687" s="32" t="n">
        <v>22</v>
      </c>
      <c r="C687" s="7" t="n">
        <v>0</v>
      </c>
      <c r="D687" s="7" t="n">
        <v>0</v>
      </c>
    </row>
    <row r="688" spans="1:8">
      <c r="A688" t="s">
        <v>4</v>
      </c>
      <c r="B688" s="4" t="s">
        <v>5</v>
      </c>
      <c r="C688" s="4" t="s">
        <v>13</v>
      </c>
      <c r="D688" s="4" t="s">
        <v>6</v>
      </c>
    </row>
    <row r="689" spans="1:8">
      <c r="A689" t="n">
        <v>6622</v>
      </c>
      <c r="B689" s="9" t="n">
        <v>2</v>
      </c>
      <c r="C689" s="7" t="n">
        <v>10</v>
      </c>
      <c r="D689" s="7" t="s">
        <v>90</v>
      </c>
    </row>
    <row r="690" spans="1:8">
      <c r="A690" t="s">
        <v>4</v>
      </c>
      <c r="B690" s="4" t="s">
        <v>5</v>
      </c>
      <c r="C690" s="4" t="s">
        <v>13</v>
      </c>
      <c r="D690" s="4" t="s">
        <v>13</v>
      </c>
      <c r="E690" s="4" t="s">
        <v>24</v>
      </c>
      <c r="F690" s="4" t="s">
        <v>24</v>
      </c>
      <c r="G690" s="4" t="s">
        <v>24</v>
      </c>
      <c r="H690" s="4" t="s">
        <v>10</v>
      </c>
    </row>
    <row r="691" spans="1:8">
      <c r="A691" t="n">
        <v>6643</v>
      </c>
      <c r="B691" s="55" t="n">
        <v>45</v>
      </c>
      <c r="C691" s="7" t="n">
        <v>2</v>
      </c>
      <c r="D691" s="7" t="n">
        <v>3</v>
      </c>
      <c r="E691" s="7" t="n">
        <v>32.310001373291</v>
      </c>
      <c r="F691" s="7" t="n">
        <v>5.32999992370605</v>
      </c>
      <c r="G691" s="7" t="n">
        <v>-10.6000003814697</v>
      </c>
      <c r="H691" s="7" t="n">
        <v>0</v>
      </c>
    </row>
    <row r="692" spans="1:8">
      <c r="A692" t="s">
        <v>4</v>
      </c>
      <c r="B692" s="4" t="s">
        <v>5</v>
      </c>
      <c r="C692" s="4" t="s">
        <v>13</v>
      </c>
      <c r="D692" s="4" t="s">
        <v>13</v>
      </c>
      <c r="E692" s="4" t="s">
        <v>24</v>
      </c>
      <c r="F692" s="4" t="s">
        <v>24</v>
      </c>
      <c r="G692" s="4" t="s">
        <v>24</v>
      </c>
      <c r="H692" s="4" t="s">
        <v>10</v>
      </c>
      <c r="I692" s="4" t="s">
        <v>13</v>
      </c>
    </row>
    <row r="693" spans="1:8">
      <c r="A693" t="n">
        <v>6660</v>
      </c>
      <c r="B693" s="55" t="n">
        <v>45</v>
      </c>
      <c r="C693" s="7" t="n">
        <v>4</v>
      </c>
      <c r="D693" s="7" t="n">
        <v>3</v>
      </c>
      <c r="E693" s="7" t="n">
        <v>22.4200000762939</v>
      </c>
      <c r="F693" s="7" t="n">
        <v>313.649993896484</v>
      </c>
      <c r="G693" s="7" t="n">
        <v>0</v>
      </c>
      <c r="H693" s="7" t="n">
        <v>0</v>
      </c>
      <c r="I693" s="7" t="n">
        <v>1</v>
      </c>
    </row>
    <row r="694" spans="1:8">
      <c r="A694" t="s">
        <v>4</v>
      </c>
      <c r="B694" s="4" t="s">
        <v>5</v>
      </c>
      <c r="C694" s="4" t="s">
        <v>13</v>
      </c>
      <c r="D694" s="4" t="s">
        <v>13</v>
      </c>
      <c r="E694" s="4" t="s">
        <v>24</v>
      </c>
      <c r="F694" s="4" t="s">
        <v>10</v>
      </c>
    </row>
    <row r="695" spans="1:8">
      <c r="A695" t="n">
        <v>6678</v>
      </c>
      <c r="B695" s="55" t="n">
        <v>45</v>
      </c>
      <c r="C695" s="7" t="n">
        <v>5</v>
      </c>
      <c r="D695" s="7" t="n">
        <v>3</v>
      </c>
      <c r="E695" s="7" t="n">
        <v>5.80000019073486</v>
      </c>
      <c r="F695" s="7" t="n">
        <v>0</v>
      </c>
    </row>
    <row r="696" spans="1:8">
      <c r="A696" t="s">
        <v>4</v>
      </c>
      <c r="B696" s="4" t="s">
        <v>5</v>
      </c>
      <c r="C696" s="4" t="s">
        <v>13</v>
      </c>
      <c r="D696" s="4" t="s">
        <v>10</v>
      </c>
    </row>
    <row r="697" spans="1:8">
      <c r="A697" t="n">
        <v>6687</v>
      </c>
      <c r="B697" s="55" t="n">
        <v>45</v>
      </c>
      <c r="C697" s="7" t="n">
        <v>7</v>
      </c>
      <c r="D697" s="7" t="n">
        <v>255</v>
      </c>
    </row>
    <row r="698" spans="1:8">
      <c r="A698" t="s">
        <v>4</v>
      </c>
      <c r="B698" s="4" t="s">
        <v>5</v>
      </c>
      <c r="C698" s="4" t="s">
        <v>13</v>
      </c>
      <c r="D698" s="4" t="s">
        <v>13</v>
      </c>
      <c r="E698" s="4" t="s">
        <v>9</v>
      </c>
      <c r="F698" s="4" t="s">
        <v>13</v>
      </c>
      <c r="G698" s="4" t="s">
        <v>13</v>
      </c>
      <c r="H698" s="4" t="s">
        <v>13</v>
      </c>
    </row>
    <row r="699" spans="1:8">
      <c r="A699" t="n">
        <v>6691</v>
      </c>
      <c r="B699" s="40" t="n">
        <v>18</v>
      </c>
      <c r="C699" s="7" t="n">
        <v>32</v>
      </c>
      <c r="D699" s="7" t="n">
        <v>0</v>
      </c>
      <c r="E699" s="7" t="n">
        <v>1</v>
      </c>
      <c r="F699" s="7" t="n">
        <v>14</v>
      </c>
      <c r="G699" s="7" t="n">
        <v>19</v>
      </c>
      <c r="H699" s="7" t="n">
        <v>1</v>
      </c>
    </row>
    <row r="700" spans="1:8">
      <c r="A700" t="s">
        <v>4</v>
      </c>
      <c r="B700" s="4" t="s">
        <v>5</v>
      </c>
      <c r="C700" s="4" t="s">
        <v>13</v>
      </c>
      <c r="D700" s="4" t="s">
        <v>9</v>
      </c>
      <c r="E700" s="4" t="s">
        <v>9</v>
      </c>
      <c r="F700" s="4" t="s">
        <v>9</v>
      </c>
      <c r="G700" s="4" t="s">
        <v>9</v>
      </c>
      <c r="H700" s="4" t="s">
        <v>9</v>
      </c>
      <c r="I700" s="4" t="s">
        <v>9</v>
      </c>
      <c r="J700" s="4" t="s">
        <v>9</v>
      </c>
      <c r="K700" s="4" t="s">
        <v>9</v>
      </c>
    </row>
    <row r="701" spans="1:8">
      <c r="A701" t="n">
        <v>6701</v>
      </c>
      <c r="B701" s="12" t="n">
        <v>74</v>
      </c>
      <c r="C701" s="7" t="n">
        <v>1</v>
      </c>
      <c r="D701" s="7" t="n">
        <v>13</v>
      </c>
      <c r="E701" s="7" t="n">
        <v>1107356549</v>
      </c>
      <c r="F701" s="7" t="n">
        <v>1082193347</v>
      </c>
      <c r="G701" s="7" t="n">
        <v>-1054311711</v>
      </c>
      <c r="H701" s="7" t="n">
        <v>1126282035</v>
      </c>
      <c r="I701" s="7" t="n">
        <v>1108761641</v>
      </c>
      <c r="J701" s="7" t="n">
        <v>-1047107994</v>
      </c>
      <c r="K701" s="7" t="n">
        <v>-1043757793</v>
      </c>
    </row>
    <row r="702" spans="1:8">
      <c r="A702" t="s">
        <v>4</v>
      </c>
      <c r="B702" s="4" t="s">
        <v>5</v>
      </c>
      <c r="C702" s="4" t="s">
        <v>13</v>
      </c>
      <c r="D702" s="4" t="s">
        <v>10</v>
      </c>
    </row>
    <row r="703" spans="1:8">
      <c r="A703" t="n">
        <v>6735</v>
      </c>
      <c r="B703" s="39" t="n">
        <v>58</v>
      </c>
      <c r="C703" s="7" t="n">
        <v>255</v>
      </c>
      <c r="D703" s="7" t="n">
        <v>0</v>
      </c>
    </row>
    <row r="704" spans="1:8">
      <c r="A704" t="s">
        <v>4</v>
      </c>
      <c r="B704" s="4" t="s">
        <v>5</v>
      </c>
      <c r="C704" s="4" t="s">
        <v>13</v>
      </c>
      <c r="D704" s="4" t="s">
        <v>13</v>
      </c>
      <c r="E704" s="4" t="s">
        <v>10</v>
      </c>
    </row>
    <row r="705" spans="1:11">
      <c r="A705" t="n">
        <v>6739</v>
      </c>
      <c r="B705" s="55" t="n">
        <v>45</v>
      </c>
      <c r="C705" s="7" t="n">
        <v>8</v>
      </c>
      <c r="D705" s="7" t="n">
        <v>0</v>
      </c>
      <c r="E705" s="7" t="n">
        <v>0</v>
      </c>
    </row>
    <row r="706" spans="1:11">
      <c r="A706" t="s">
        <v>4</v>
      </c>
      <c r="B706" s="4" t="s">
        <v>5</v>
      </c>
      <c r="C706" s="4" t="s">
        <v>13</v>
      </c>
      <c r="D706" s="4" t="s">
        <v>10</v>
      </c>
      <c r="E706" s="4" t="s">
        <v>24</v>
      </c>
    </row>
    <row r="707" spans="1:11">
      <c r="A707" t="n">
        <v>6744</v>
      </c>
      <c r="B707" s="39" t="n">
        <v>58</v>
      </c>
      <c r="C707" s="7" t="n">
        <v>100</v>
      </c>
      <c r="D707" s="7" t="n">
        <v>300</v>
      </c>
      <c r="E707" s="7" t="n">
        <v>1</v>
      </c>
    </row>
    <row r="708" spans="1:11">
      <c r="A708" t="s">
        <v>4</v>
      </c>
      <c r="B708" s="4" t="s">
        <v>5</v>
      </c>
      <c r="C708" s="4" t="s">
        <v>13</v>
      </c>
      <c r="D708" s="4" t="s">
        <v>10</v>
      </c>
    </row>
    <row r="709" spans="1:11">
      <c r="A709" t="n">
        <v>6752</v>
      </c>
      <c r="B709" s="39" t="n">
        <v>58</v>
      </c>
      <c r="C709" s="7" t="n">
        <v>255</v>
      </c>
      <c r="D709" s="7" t="n">
        <v>0</v>
      </c>
    </row>
    <row r="710" spans="1:11">
      <c r="A710" t="s">
        <v>4</v>
      </c>
      <c r="B710" s="4" t="s">
        <v>5</v>
      </c>
      <c r="C710" s="4" t="s">
        <v>13</v>
      </c>
    </row>
    <row r="711" spans="1:11">
      <c r="A711" t="n">
        <v>6756</v>
      </c>
      <c r="B711" s="48" t="n">
        <v>23</v>
      </c>
      <c r="C711" s="7" t="n">
        <v>0</v>
      </c>
    </row>
    <row r="712" spans="1:11">
      <c r="A712" t="s">
        <v>4</v>
      </c>
      <c r="B712" s="4" t="s">
        <v>5</v>
      </c>
    </row>
    <row r="713" spans="1:11">
      <c r="A713" t="n">
        <v>6758</v>
      </c>
      <c r="B713" s="5" t="n">
        <v>1</v>
      </c>
    </row>
    <row r="714" spans="1:11" s="3" customFormat="1" customHeight="0">
      <c r="A714" s="3" t="s">
        <v>2</v>
      </c>
      <c r="B714" s="3" t="s">
        <v>91</v>
      </c>
    </row>
    <row r="715" spans="1:11">
      <c r="A715" t="s">
        <v>4</v>
      </c>
      <c r="B715" s="4" t="s">
        <v>5</v>
      </c>
      <c r="C715" s="4" t="s">
        <v>13</v>
      </c>
      <c r="D715" s="4" t="s">
        <v>13</v>
      </c>
      <c r="E715" s="4" t="s">
        <v>9</v>
      </c>
      <c r="F715" s="4" t="s">
        <v>13</v>
      </c>
      <c r="G715" s="4" t="s">
        <v>13</v>
      </c>
      <c r="H715" s="4" t="s">
        <v>25</v>
      </c>
    </row>
    <row r="716" spans="1:11">
      <c r="A716" t="n">
        <v>6760</v>
      </c>
      <c r="B716" s="13" t="n">
        <v>5</v>
      </c>
      <c r="C716" s="7" t="n">
        <v>34</v>
      </c>
      <c r="D716" s="7" t="n">
        <v>0</v>
      </c>
      <c r="E716" s="7" t="n">
        <v>2</v>
      </c>
      <c r="F716" s="7" t="n">
        <v>18</v>
      </c>
      <c r="G716" s="7" t="n">
        <v>1</v>
      </c>
      <c r="H716" s="14" t="n">
        <f t="normal" ca="1">A722</f>
        <v>0</v>
      </c>
    </row>
    <row r="717" spans="1:11">
      <c r="A717" t="s">
        <v>4</v>
      </c>
      <c r="B717" s="4" t="s">
        <v>5</v>
      </c>
      <c r="C717" s="4" t="s">
        <v>10</v>
      </c>
      <c r="D717" s="4" t="s">
        <v>13</v>
      </c>
      <c r="E717" s="4" t="s">
        <v>9</v>
      </c>
    </row>
    <row r="718" spans="1:11">
      <c r="A718" t="n">
        <v>6773</v>
      </c>
      <c r="B718" s="21" t="n">
        <v>106</v>
      </c>
      <c r="C718" s="7" t="n">
        <v>200</v>
      </c>
      <c r="D718" s="7" t="n">
        <v>0</v>
      </c>
      <c r="E718" s="7" t="n">
        <v>0</v>
      </c>
    </row>
    <row r="719" spans="1:11">
      <c r="A719" t="s">
        <v>4</v>
      </c>
      <c r="B719" s="4" t="s">
        <v>5</v>
      </c>
      <c r="C719" s="4" t="s">
        <v>25</v>
      </c>
    </row>
    <row r="720" spans="1:11">
      <c r="A720" t="n">
        <v>6781</v>
      </c>
      <c r="B720" s="19" t="n">
        <v>3</v>
      </c>
      <c r="C720" s="14" t="n">
        <f t="normal" ca="1">A724</f>
        <v>0</v>
      </c>
    </row>
    <row r="721" spans="1:8">
      <c r="A721" t="s">
        <v>4</v>
      </c>
      <c r="B721" s="4" t="s">
        <v>5</v>
      </c>
      <c r="C721" s="4" t="s">
        <v>10</v>
      </c>
      <c r="D721" s="4" t="s">
        <v>13</v>
      </c>
      <c r="E721" s="4" t="s">
        <v>9</v>
      </c>
    </row>
    <row r="722" spans="1:8">
      <c r="A722" t="n">
        <v>6786</v>
      </c>
      <c r="B722" s="21" t="n">
        <v>106</v>
      </c>
      <c r="C722" s="7" t="n">
        <v>201</v>
      </c>
      <c r="D722" s="7" t="n">
        <v>0</v>
      </c>
      <c r="E722" s="7" t="n">
        <v>0</v>
      </c>
    </row>
    <row r="723" spans="1:8">
      <c r="A723" t="s">
        <v>4</v>
      </c>
      <c r="B723" s="4" t="s">
        <v>5</v>
      </c>
    </row>
    <row r="724" spans="1:8">
      <c r="A724" t="n">
        <v>6794</v>
      </c>
      <c r="B724" s="5" t="n">
        <v>1</v>
      </c>
    </row>
    <row r="725" spans="1:8" s="3" customFormat="1" customHeight="0">
      <c r="A725" s="3" t="s">
        <v>2</v>
      </c>
      <c r="B725" s="3" t="s">
        <v>92</v>
      </c>
    </row>
    <row r="726" spans="1:8">
      <c r="A726" t="s">
        <v>4</v>
      </c>
      <c r="B726" s="4" t="s">
        <v>5</v>
      </c>
      <c r="C726" s="4" t="s">
        <v>10</v>
      </c>
      <c r="D726" s="4" t="s">
        <v>13</v>
      </c>
      <c r="E726" s="4" t="s">
        <v>9</v>
      </c>
    </row>
    <row r="727" spans="1:8">
      <c r="A727" t="n">
        <v>6796</v>
      </c>
      <c r="B727" s="21" t="n">
        <v>106</v>
      </c>
      <c r="C727" s="7" t="n">
        <v>27</v>
      </c>
      <c r="D727" s="7" t="n">
        <v>0</v>
      </c>
      <c r="E727" s="7" t="n">
        <v>0</v>
      </c>
    </row>
    <row r="728" spans="1:8">
      <c r="A728" t="s">
        <v>4</v>
      </c>
      <c r="B728" s="4" t="s">
        <v>5</v>
      </c>
      <c r="C728" s="4" t="s">
        <v>13</v>
      </c>
      <c r="D728" s="4" t="s">
        <v>6</v>
      </c>
      <c r="E728" s="4" t="s">
        <v>10</v>
      </c>
    </row>
    <row r="729" spans="1:8">
      <c r="A729" t="n">
        <v>6804</v>
      </c>
      <c r="B729" s="27" t="n">
        <v>62</v>
      </c>
      <c r="C729" s="7" t="n">
        <v>1</v>
      </c>
      <c r="D729" s="7" t="s">
        <v>93</v>
      </c>
      <c r="E729" s="7" t="n">
        <v>128</v>
      </c>
    </row>
    <row r="730" spans="1:8">
      <c r="A730" t="s">
        <v>4</v>
      </c>
      <c r="B730" s="4" t="s">
        <v>5</v>
      </c>
    </row>
    <row r="731" spans="1:8">
      <c r="A731" t="n">
        <v>6817</v>
      </c>
      <c r="B731" s="5" t="n">
        <v>1</v>
      </c>
    </row>
    <row r="732" spans="1:8" s="3" customFormat="1" customHeight="0">
      <c r="A732" s="3" t="s">
        <v>2</v>
      </c>
      <c r="B732" s="3" t="s">
        <v>94</v>
      </c>
    </row>
    <row r="733" spans="1:8">
      <c r="A733" t="s">
        <v>4</v>
      </c>
      <c r="B733" s="4" t="s">
        <v>5</v>
      </c>
      <c r="C733" s="4" t="s">
        <v>10</v>
      </c>
      <c r="D733" s="4" t="s">
        <v>13</v>
      </c>
      <c r="E733" s="4" t="s">
        <v>9</v>
      </c>
    </row>
    <row r="734" spans="1:8">
      <c r="A734" t="n">
        <v>6820</v>
      </c>
      <c r="B734" s="21" t="n">
        <v>106</v>
      </c>
      <c r="C734" s="7" t="n">
        <v>28</v>
      </c>
      <c r="D734" s="7" t="n">
        <v>0</v>
      </c>
      <c r="E734" s="7" t="n">
        <v>0</v>
      </c>
    </row>
    <row r="735" spans="1:8">
      <c r="A735" t="s">
        <v>4</v>
      </c>
      <c r="B735" s="4" t="s">
        <v>5</v>
      </c>
      <c r="C735" s="4" t="s">
        <v>13</v>
      </c>
      <c r="D735" s="4" t="s">
        <v>6</v>
      </c>
      <c r="E735" s="4" t="s">
        <v>10</v>
      </c>
    </row>
    <row r="736" spans="1:8">
      <c r="A736" t="n">
        <v>6828</v>
      </c>
      <c r="B736" s="27" t="n">
        <v>62</v>
      </c>
      <c r="C736" s="7" t="n">
        <v>1</v>
      </c>
      <c r="D736" s="7" t="s">
        <v>95</v>
      </c>
      <c r="E736" s="7" t="n">
        <v>128</v>
      </c>
    </row>
    <row r="737" spans="1:5">
      <c r="A737" t="s">
        <v>4</v>
      </c>
      <c r="B737" s="4" t="s">
        <v>5</v>
      </c>
    </row>
    <row r="738" spans="1:5">
      <c r="A738" t="n">
        <v>6841</v>
      </c>
      <c r="B738" s="5" t="n">
        <v>1</v>
      </c>
    </row>
    <row r="739" spans="1:5" s="3" customFormat="1" customHeight="0">
      <c r="A739" s="3" t="s">
        <v>2</v>
      </c>
      <c r="B739" s="3" t="s">
        <v>96</v>
      </c>
    </row>
    <row r="740" spans="1:5">
      <c r="A740" t="s">
        <v>4</v>
      </c>
      <c r="B740" s="4" t="s">
        <v>5</v>
      </c>
      <c r="C740" s="4" t="s">
        <v>13</v>
      </c>
      <c r="D740" s="4" t="s">
        <v>13</v>
      </c>
      <c r="E740" s="4" t="s">
        <v>10</v>
      </c>
      <c r="F740" s="4" t="s">
        <v>10</v>
      </c>
      <c r="G740" s="4" t="s">
        <v>10</v>
      </c>
      <c r="H740" s="4" t="s">
        <v>10</v>
      </c>
      <c r="I740" s="4" t="s">
        <v>10</v>
      </c>
      <c r="J740" s="4" t="s">
        <v>10</v>
      </c>
      <c r="K740" s="4" t="s">
        <v>10</v>
      </c>
      <c r="L740" s="4" t="s">
        <v>10</v>
      </c>
      <c r="M740" s="4" t="s">
        <v>10</v>
      </c>
      <c r="N740" s="4" t="s">
        <v>10</v>
      </c>
      <c r="O740" s="4" t="s">
        <v>10</v>
      </c>
      <c r="P740" s="4" t="s">
        <v>10</v>
      </c>
      <c r="Q740" s="4" t="s">
        <v>10</v>
      </c>
      <c r="R740" s="4" t="s">
        <v>10</v>
      </c>
      <c r="S740" s="4" t="s">
        <v>10</v>
      </c>
    </row>
    <row r="741" spans="1:5">
      <c r="A741" t="n">
        <v>6844</v>
      </c>
      <c r="B741" s="56" t="n">
        <v>161</v>
      </c>
      <c r="C741" s="7" t="n">
        <v>2</v>
      </c>
      <c r="D741" s="7" t="n">
        <v>6</v>
      </c>
      <c r="E741" s="7" t="n">
        <v>8947</v>
      </c>
      <c r="F741" s="7" t="n">
        <v>9712</v>
      </c>
      <c r="G741" s="7" t="n">
        <v>9715</v>
      </c>
      <c r="H741" s="7" t="n">
        <v>9721</v>
      </c>
      <c r="I741" s="7" t="n">
        <v>9724</v>
      </c>
      <c r="J741" s="7" t="n">
        <v>10225</v>
      </c>
      <c r="K741" s="7" t="n">
        <v>0</v>
      </c>
      <c r="L741" s="7" t="n">
        <v>0</v>
      </c>
      <c r="M741" s="7" t="n">
        <v>0</v>
      </c>
      <c r="N741" s="7" t="n">
        <v>0</v>
      </c>
      <c r="O741" s="7" t="n">
        <v>0</v>
      </c>
      <c r="P741" s="7" t="n">
        <v>0</v>
      </c>
      <c r="Q741" s="7" t="n">
        <v>0</v>
      </c>
      <c r="R741" s="7" t="n">
        <v>0</v>
      </c>
      <c r="S741" s="7" t="n">
        <v>0</v>
      </c>
    </row>
    <row r="742" spans="1:5">
      <c r="A742" t="s">
        <v>4</v>
      </c>
      <c r="B742" s="4" t="s">
        <v>5</v>
      </c>
      <c r="C742" s="4" t="s">
        <v>13</v>
      </c>
      <c r="D742" s="4" t="s">
        <v>24</v>
      </c>
      <c r="E742" s="4" t="s">
        <v>24</v>
      </c>
      <c r="F742" s="4" t="s">
        <v>24</v>
      </c>
    </row>
    <row r="743" spans="1:5">
      <c r="A743" t="n">
        <v>6877</v>
      </c>
      <c r="B743" s="56" t="n">
        <v>161</v>
      </c>
      <c r="C743" s="7" t="n">
        <v>3</v>
      </c>
      <c r="D743" s="7" t="n">
        <v>1</v>
      </c>
      <c r="E743" s="7" t="n">
        <v>1.60000002384186</v>
      </c>
      <c r="F743" s="7" t="n">
        <v>0.0900000035762787</v>
      </c>
    </row>
    <row r="744" spans="1:5">
      <c r="A744" t="s">
        <v>4</v>
      </c>
      <c r="B744" s="4" t="s">
        <v>5</v>
      </c>
      <c r="C744" s="4" t="s">
        <v>13</v>
      </c>
      <c r="D744" s="4" t="s">
        <v>10</v>
      </c>
      <c r="E744" s="4" t="s">
        <v>13</v>
      </c>
      <c r="F744" s="4" t="s">
        <v>13</v>
      </c>
      <c r="G744" s="4" t="s">
        <v>13</v>
      </c>
      <c r="H744" s="4" t="s">
        <v>13</v>
      </c>
      <c r="I744" s="4" t="s">
        <v>13</v>
      </c>
      <c r="J744" s="4" t="s">
        <v>13</v>
      </c>
      <c r="K744" s="4" t="s">
        <v>13</v>
      </c>
      <c r="L744" s="4" t="s">
        <v>13</v>
      </c>
      <c r="M744" s="4" t="s">
        <v>13</v>
      </c>
      <c r="N744" s="4" t="s">
        <v>13</v>
      </c>
      <c r="O744" s="4" t="s">
        <v>13</v>
      </c>
      <c r="P744" s="4" t="s">
        <v>13</v>
      </c>
      <c r="Q744" s="4" t="s">
        <v>13</v>
      </c>
      <c r="R744" s="4" t="s">
        <v>13</v>
      </c>
      <c r="S744" s="4" t="s">
        <v>13</v>
      </c>
      <c r="T744" s="4" t="s">
        <v>13</v>
      </c>
    </row>
    <row r="745" spans="1:5">
      <c r="A745" t="n">
        <v>6891</v>
      </c>
      <c r="B745" s="56" t="n">
        <v>161</v>
      </c>
      <c r="C745" s="7" t="n">
        <v>0</v>
      </c>
      <c r="D745" s="7" t="n">
        <v>6307</v>
      </c>
      <c r="E745" s="7" t="n">
        <v>0</v>
      </c>
      <c r="F745" s="7" t="n">
        <v>1</v>
      </c>
      <c r="G745" s="7" t="n">
        <v>0</v>
      </c>
      <c r="H745" s="7" t="n">
        <v>0</v>
      </c>
      <c r="I745" s="7" t="n">
        <v>0</v>
      </c>
      <c r="J745" s="7" t="n">
        <v>0</v>
      </c>
      <c r="K745" s="7" t="n">
        <v>0</v>
      </c>
      <c r="L745" s="7" t="n">
        <v>0</v>
      </c>
      <c r="M745" s="7" t="n">
        <v>0</v>
      </c>
      <c r="N745" s="7" t="n">
        <v>0</v>
      </c>
      <c r="O745" s="7" t="n">
        <v>0</v>
      </c>
      <c r="P745" s="7" t="n">
        <v>0</v>
      </c>
      <c r="Q745" s="7" t="n">
        <v>0</v>
      </c>
      <c r="R745" s="7" t="n">
        <v>0</v>
      </c>
      <c r="S745" s="7" t="n">
        <v>0</v>
      </c>
      <c r="T745" s="7" t="n">
        <v>0</v>
      </c>
    </row>
    <row r="746" spans="1:5">
      <c r="A746" t="s">
        <v>4</v>
      </c>
      <c r="B746" s="4" t="s">
        <v>5</v>
      </c>
      <c r="C746" s="4" t="s">
        <v>13</v>
      </c>
    </row>
    <row r="747" spans="1:5">
      <c r="A747" t="n">
        <v>6911</v>
      </c>
      <c r="B747" s="56" t="n">
        <v>161</v>
      </c>
      <c r="C747" s="7" t="n">
        <v>1</v>
      </c>
    </row>
    <row r="748" spans="1:5">
      <c r="A748" t="s">
        <v>4</v>
      </c>
      <c r="B748" s="4" t="s">
        <v>5</v>
      </c>
    </row>
    <row r="749" spans="1:5">
      <c r="A749" t="n">
        <v>6913</v>
      </c>
      <c r="B749" s="5" t="n">
        <v>1</v>
      </c>
    </row>
    <row r="750" spans="1:5" s="3" customFormat="1" customHeight="0">
      <c r="A750" s="3" t="s">
        <v>2</v>
      </c>
      <c r="B750" s="3" t="s">
        <v>97</v>
      </c>
    </row>
    <row r="751" spans="1:5">
      <c r="A751" t="s">
        <v>4</v>
      </c>
      <c r="B751" s="4" t="s">
        <v>5</v>
      </c>
      <c r="C751" s="4" t="s">
        <v>13</v>
      </c>
      <c r="D751" s="4" t="s">
        <v>10</v>
      </c>
      <c r="E751" s="4" t="s">
        <v>13</v>
      </c>
      <c r="F751" s="4" t="s">
        <v>13</v>
      </c>
      <c r="G751" s="4" t="s">
        <v>13</v>
      </c>
      <c r="H751" s="4" t="s">
        <v>10</v>
      </c>
      <c r="I751" s="4" t="s">
        <v>25</v>
      </c>
      <c r="J751" s="4" t="s">
        <v>25</v>
      </c>
    </row>
    <row r="752" spans="1:5">
      <c r="A752" t="n">
        <v>6916</v>
      </c>
      <c r="B752" s="42" t="n">
        <v>6</v>
      </c>
      <c r="C752" s="7" t="n">
        <v>33</v>
      </c>
      <c r="D752" s="7" t="n">
        <v>65534</v>
      </c>
      <c r="E752" s="7" t="n">
        <v>9</v>
      </c>
      <c r="F752" s="7" t="n">
        <v>1</v>
      </c>
      <c r="G752" s="7" t="n">
        <v>1</v>
      </c>
      <c r="H752" s="7" t="n">
        <v>1</v>
      </c>
      <c r="I752" s="14" t="n">
        <f t="normal" ca="1">A754</f>
        <v>0</v>
      </c>
      <c r="J752" s="14" t="n">
        <f t="normal" ca="1">A766</f>
        <v>0</v>
      </c>
    </row>
    <row r="753" spans="1:20">
      <c r="A753" t="s">
        <v>4</v>
      </c>
      <c r="B753" s="4" t="s">
        <v>5</v>
      </c>
      <c r="C753" s="4" t="s">
        <v>10</v>
      </c>
      <c r="D753" s="4" t="s">
        <v>24</v>
      </c>
      <c r="E753" s="4" t="s">
        <v>24</v>
      </c>
      <c r="F753" s="4" t="s">
        <v>24</v>
      </c>
      <c r="G753" s="4" t="s">
        <v>24</v>
      </c>
    </row>
    <row r="754" spans="1:20">
      <c r="A754" t="n">
        <v>6933</v>
      </c>
      <c r="B754" s="57" t="n">
        <v>46</v>
      </c>
      <c r="C754" s="7" t="n">
        <v>65534</v>
      </c>
      <c r="D754" s="7" t="n">
        <v>221.449996948242</v>
      </c>
      <c r="E754" s="7" t="n">
        <v>-10.7700004577637</v>
      </c>
      <c r="F754" s="7" t="n">
        <v>-37.6199989318848</v>
      </c>
      <c r="G754" s="7" t="n">
        <v>148</v>
      </c>
    </row>
    <row r="755" spans="1:20">
      <c r="A755" t="s">
        <v>4</v>
      </c>
      <c r="B755" s="4" t="s">
        <v>5</v>
      </c>
      <c r="C755" s="4" t="s">
        <v>13</v>
      </c>
      <c r="D755" s="4" t="s">
        <v>10</v>
      </c>
      <c r="E755" s="4" t="s">
        <v>13</v>
      </c>
      <c r="F755" s="4" t="s">
        <v>6</v>
      </c>
      <c r="G755" s="4" t="s">
        <v>6</v>
      </c>
      <c r="H755" s="4" t="s">
        <v>6</v>
      </c>
      <c r="I755" s="4" t="s">
        <v>6</v>
      </c>
      <c r="J755" s="4" t="s">
        <v>6</v>
      </c>
      <c r="K755" s="4" t="s">
        <v>6</v>
      </c>
      <c r="L755" s="4" t="s">
        <v>6</v>
      </c>
      <c r="M755" s="4" t="s">
        <v>6</v>
      </c>
      <c r="N755" s="4" t="s">
        <v>6</v>
      </c>
      <c r="O755" s="4" t="s">
        <v>6</v>
      </c>
      <c r="P755" s="4" t="s">
        <v>6</v>
      </c>
      <c r="Q755" s="4" t="s">
        <v>6</v>
      </c>
      <c r="R755" s="4" t="s">
        <v>6</v>
      </c>
      <c r="S755" s="4" t="s">
        <v>6</v>
      </c>
      <c r="T755" s="4" t="s">
        <v>6</v>
      </c>
      <c r="U755" s="4" t="s">
        <v>6</v>
      </c>
    </row>
    <row r="756" spans="1:20">
      <c r="A756" t="n">
        <v>6952</v>
      </c>
      <c r="B756" s="58" t="n">
        <v>36</v>
      </c>
      <c r="C756" s="7" t="n">
        <v>8</v>
      </c>
      <c r="D756" s="7" t="n">
        <v>65534</v>
      </c>
      <c r="E756" s="7" t="n">
        <v>0</v>
      </c>
      <c r="F756" s="7" t="s">
        <v>98</v>
      </c>
      <c r="G756" s="7" t="s">
        <v>12</v>
      </c>
      <c r="H756" s="7" t="s">
        <v>12</v>
      </c>
      <c r="I756" s="7" t="s">
        <v>12</v>
      </c>
      <c r="J756" s="7" t="s">
        <v>12</v>
      </c>
      <c r="K756" s="7" t="s">
        <v>12</v>
      </c>
      <c r="L756" s="7" t="s">
        <v>12</v>
      </c>
      <c r="M756" s="7" t="s">
        <v>12</v>
      </c>
      <c r="N756" s="7" t="s">
        <v>12</v>
      </c>
      <c r="O756" s="7" t="s">
        <v>12</v>
      </c>
      <c r="P756" s="7" t="s">
        <v>12</v>
      </c>
      <c r="Q756" s="7" t="s">
        <v>12</v>
      </c>
      <c r="R756" s="7" t="s">
        <v>12</v>
      </c>
      <c r="S756" s="7" t="s">
        <v>12</v>
      </c>
      <c r="T756" s="7" t="s">
        <v>12</v>
      </c>
      <c r="U756" s="7" t="s">
        <v>12</v>
      </c>
    </row>
    <row r="757" spans="1:20">
      <c r="A757" t="s">
        <v>4</v>
      </c>
      <c r="B757" s="4" t="s">
        <v>5</v>
      </c>
      <c r="C757" s="4" t="s">
        <v>10</v>
      </c>
      <c r="D757" s="4" t="s">
        <v>13</v>
      </c>
      <c r="E757" s="4" t="s">
        <v>6</v>
      </c>
      <c r="F757" s="4" t="s">
        <v>24</v>
      </c>
      <c r="G757" s="4" t="s">
        <v>24</v>
      </c>
      <c r="H757" s="4" t="s">
        <v>24</v>
      </c>
    </row>
    <row r="758" spans="1:20">
      <c r="A758" t="n">
        <v>6987</v>
      </c>
      <c r="B758" s="59" t="n">
        <v>48</v>
      </c>
      <c r="C758" s="7" t="n">
        <v>65534</v>
      </c>
      <c r="D758" s="7" t="n">
        <v>0</v>
      </c>
      <c r="E758" s="7" t="s">
        <v>98</v>
      </c>
      <c r="F758" s="7" t="n">
        <v>0</v>
      </c>
      <c r="G758" s="7" t="n">
        <v>1</v>
      </c>
      <c r="H758" s="7" t="n">
        <v>1.40129846432482e-45</v>
      </c>
    </row>
    <row r="759" spans="1:20">
      <c r="A759" t="s">
        <v>4</v>
      </c>
      <c r="B759" s="4" t="s">
        <v>5</v>
      </c>
      <c r="C759" s="4" t="s">
        <v>10</v>
      </c>
      <c r="D759" s="4" t="s">
        <v>9</v>
      </c>
    </row>
    <row r="760" spans="1:20">
      <c r="A760" t="n">
        <v>7018</v>
      </c>
      <c r="B760" s="60" t="n">
        <v>43</v>
      </c>
      <c r="C760" s="7" t="n">
        <v>65534</v>
      </c>
      <c r="D760" s="7" t="n">
        <v>64</v>
      </c>
    </row>
    <row r="761" spans="1:20">
      <c r="A761" t="s">
        <v>4</v>
      </c>
      <c r="B761" s="4" t="s">
        <v>5</v>
      </c>
      <c r="C761" s="4" t="s">
        <v>13</v>
      </c>
      <c r="D761" s="4" t="s">
        <v>10</v>
      </c>
      <c r="E761" s="4" t="s">
        <v>10</v>
      </c>
      <c r="F761" s="4" t="s">
        <v>10</v>
      </c>
      <c r="G761" s="4" t="s">
        <v>10</v>
      </c>
      <c r="H761" s="4" t="s">
        <v>10</v>
      </c>
      <c r="I761" s="4" t="s">
        <v>10</v>
      </c>
      <c r="J761" s="4" t="s">
        <v>9</v>
      </c>
      <c r="K761" s="4" t="s">
        <v>9</v>
      </c>
      <c r="L761" s="4" t="s">
        <v>9</v>
      </c>
      <c r="M761" s="4" t="s">
        <v>6</v>
      </c>
    </row>
    <row r="762" spans="1:20">
      <c r="A762" t="n">
        <v>7025</v>
      </c>
      <c r="B762" s="26" t="n">
        <v>124</v>
      </c>
      <c r="C762" s="7" t="n">
        <v>1</v>
      </c>
      <c r="D762" s="7" t="n">
        <v>0</v>
      </c>
      <c r="E762" s="7" t="n">
        <v>146</v>
      </c>
      <c r="F762" s="7" t="n">
        <v>0</v>
      </c>
      <c r="G762" s="7" t="n">
        <v>0</v>
      </c>
      <c r="H762" s="7" t="n">
        <v>0</v>
      </c>
      <c r="I762" s="7" t="n">
        <v>6307</v>
      </c>
      <c r="J762" s="7" t="n">
        <v>0</v>
      </c>
      <c r="K762" s="7" t="n">
        <v>0</v>
      </c>
      <c r="L762" s="7" t="n">
        <v>0</v>
      </c>
      <c r="M762" s="7" t="s">
        <v>12</v>
      </c>
    </row>
    <row r="763" spans="1:20">
      <c r="A763" t="s">
        <v>4</v>
      </c>
      <c r="B763" s="4" t="s">
        <v>5</v>
      </c>
      <c r="C763" s="4" t="s">
        <v>25</v>
      </c>
    </row>
    <row r="764" spans="1:20">
      <c r="A764" t="n">
        <v>7052</v>
      </c>
      <c r="B764" s="19" t="n">
        <v>3</v>
      </c>
      <c r="C764" s="14" t="n">
        <f t="normal" ca="1">A766</f>
        <v>0</v>
      </c>
    </row>
    <row r="765" spans="1:20">
      <c r="A765" t="s">
        <v>4</v>
      </c>
      <c r="B765" s="4" t="s">
        <v>5</v>
      </c>
    </row>
    <row r="766" spans="1:20">
      <c r="A766" t="n">
        <v>7057</v>
      </c>
      <c r="B766" s="5" t="n">
        <v>1</v>
      </c>
    </row>
    <row r="767" spans="1:20" s="3" customFormat="1" customHeight="0">
      <c r="A767" s="3" t="s">
        <v>2</v>
      </c>
      <c r="B767" s="3" t="s">
        <v>99</v>
      </c>
    </row>
    <row r="768" spans="1:20">
      <c r="A768" t="s">
        <v>4</v>
      </c>
      <c r="B768" s="4" t="s">
        <v>5</v>
      </c>
      <c r="C768" s="4" t="s">
        <v>10</v>
      </c>
      <c r="D768" s="4" t="s">
        <v>13</v>
      </c>
      <c r="E768" s="4" t="s">
        <v>13</v>
      </c>
      <c r="F768" s="4" t="s">
        <v>6</v>
      </c>
    </row>
    <row r="769" spans="1:21">
      <c r="A769" t="n">
        <v>7060</v>
      </c>
      <c r="B769" s="30" t="n">
        <v>20</v>
      </c>
      <c r="C769" s="7" t="n">
        <v>65534</v>
      </c>
      <c r="D769" s="7" t="n">
        <v>3</v>
      </c>
      <c r="E769" s="7" t="n">
        <v>10</v>
      </c>
      <c r="F769" s="7" t="s">
        <v>100</v>
      </c>
    </row>
    <row r="770" spans="1:21">
      <c r="A770" t="s">
        <v>4</v>
      </c>
      <c r="B770" s="4" t="s">
        <v>5</v>
      </c>
      <c r="C770" s="4" t="s">
        <v>10</v>
      </c>
    </row>
    <row r="771" spans="1:21">
      <c r="A771" t="n">
        <v>7081</v>
      </c>
      <c r="B771" s="43" t="n">
        <v>16</v>
      </c>
      <c r="C771" s="7" t="n">
        <v>0</v>
      </c>
    </row>
    <row r="772" spans="1:21">
      <c r="A772" t="s">
        <v>4</v>
      </c>
      <c r="B772" s="4" t="s">
        <v>5</v>
      </c>
      <c r="C772" s="4" t="s">
        <v>13</v>
      </c>
      <c r="D772" s="4" t="s">
        <v>10</v>
      </c>
    </row>
    <row r="773" spans="1:21">
      <c r="A773" t="n">
        <v>7084</v>
      </c>
      <c r="B773" s="32" t="n">
        <v>22</v>
      </c>
      <c r="C773" s="7" t="n">
        <v>10</v>
      </c>
      <c r="D773" s="7" t="n">
        <v>0</v>
      </c>
    </row>
    <row r="774" spans="1:21">
      <c r="A774" t="s">
        <v>4</v>
      </c>
      <c r="B774" s="4" t="s">
        <v>5</v>
      </c>
      <c r="C774" s="4" t="s">
        <v>13</v>
      </c>
      <c r="D774" s="4" t="s">
        <v>10</v>
      </c>
      <c r="E774" s="4" t="s">
        <v>13</v>
      </c>
      <c r="F774" s="4" t="s">
        <v>13</v>
      </c>
      <c r="G774" s="4" t="s">
        <v>25</v>
      </c>
    </row>
    <row r="775" spans="1:21">
      <c r="A775" t="n">
        <v>7088</v>
      </c>
      <c r="B775" s="13" t="n">
        <v>5</v>
      </c>
      <c r="C775" s="7" t="n">
        <v>30</v>
      </c>
      <c r="D775" s="7" t="n">
        <v>8669</v>
      </c>
      <c r="E775" s="7" t="n">
        <v>8</v>
      </c>
      <c r="F775" s="7" t="n">
        <v>1</v>
      </c>
      <c r="G775" s="14" t="n">
        <f t="normal" ca="1">A845</f>
        <v>0</v>
      </c>
    </row>
    <row r="776" spans="1:21">
      <c r="A776" t="s">
        <v>4</v>
      </c>
      <c r="B776" s="4" t="s">
        <v>5</v>
      </c>
      <c r="C776" s="4" t="s">
        <v>13</v>
      </c>
      <c r="D776" s="4" t="s">
        <v>10</v>
      </c>
      <c r="E776" s="4" t="s">
        <v>6</v>
      </c>
    </row>
    <row r="777" spans="1:21">
      <c r="A777" t="n">
        <v>7098</v>
      </c>
      <c r="B777" s="61" t="n">
        <v>51</v>
      </c>
      <c r="C777" s="7" t="n">
        <v>4</v>
      </c>
      <c r="D777" s="7" t="n">
        <v>65534</v>
      </c>
      <c r="E777" s="7" t="s">
        <v>101</v>
      </c>
    </row>
    <row r="778" spans="1:21">
      <c r="A778" t="s">
        <v>4</v>
      </c>
      <c r="B778" s="4" t="s">
        <v>5</v>
      </c>
      <c r="C778" s="4" t="s">
        <v>10</v>
      </c>
    </row>
    <row r="779" spans="1:21">
      <c r="A779" t="n">
        <v>7111</v>
      </c>
      <c r="B779" s="43" t="n">
        <v>16</v>
      </c>
      <c r="C779" s="7" t="n">
        <v>0</v>
      </c>
    </row>
    <row r="780" spans="1:21">
      <c r="A780" t="s">
        <v>4</v>
      </c>
      <c r="B780" s="4" t="s">
        <v>5</v>
      </c>
      <c r="C780" s="4" t="s">
        <v>10</v>
      </c>
      <c r="D780" s="4" t="s">
        <v>70</v>
      </c>
      <c r="E780" s="4" t="s">
        <v>13</v>
      </c>
      <c r="F780" s="4" t="s">
        <v>13</v>
      </c>
      <c r="G780" s="4" t="s">
        <v>70</v>
      </c>
      <c r="H780" s="4" t="s">
        <v>13</v>
      </c>
      <c r="I780" s="4" t="s">
        <v>13</v>
      </c>
    </row>
    <row r="781" spans="1:21">
      <c r="A781" t="n">
        <v>7114</v>
      </c>
      <c r="B781" s="62" t="n">
        <v>26</v>
      </c>
      <c r="C781" s="7" t="n">
        <v>65534</v>
      </c>
      <c r="D781" s="7" t="s">
        <v>102</v>
      </c>
      <c r="E781" s="7" t="n">
        <v>2</v>
      </c>
      <c r="F781" s="7" t="n">
        <v>3</v>
      </c>
      <c r="G781" s="7" t="s">
        <v>103</v>
      </c>
      <c r="H781" s="7" t="n">
        <v>2</v>
      </c>
      <c r="I781" s="7" t="n">
        <v>0</v>
      </c>
    </row>
    <row r="782" spans="1:21">
      <c r="A782" t="s">
        <v>4</v>
      </c>
      <c r="B782" s="4" t="s">
        <v>5</v>
      </c>
    </row>
    <row r="783" spans="1:21">
      <c r="A783" t="n">
        <v>7287</v>
      </c>
      <c r="B783" s="36" t="n">
        <v>28</v>
      </c>
    </row>
    <row r="784" spans="1:21">
      <c r="A784" t="s">
        <v>4</v>
      </c>
      <c r="B784" s="4" t="s">
        <v>5</v>
      </c>
      <c r="C784" s="4" t="s">
        <v>10</v>
      </c>
      <c r="D784" s="4" t="s">
        <v>13</v>
      </c>
      <c r="E784" s="4" t="s">
        <v>24</v>
      </c>
      <c r="F784" s="4" t="s">
        <v>10</v>
      </c>
    </row>
    <row r="785" spans="1:9">
      <c r="A785" t="n">
        <v>7288</v>
      </c>
      <c r="B785" s="63" t="n">
        <v>59</v>
      </c>
      <c r="C785" s="7" t="n">
        <v>61456</v>
      </c>
      <c r="D785" s="7" t="n">
        <v>6</v>
      </c>
      <c r="E785" s="7" t="n">
        <v>0</v>
      </c>
      <c r="F785" s="7" t="n">
        <v>0</v>
      </c>
    </row>
    <row r="786" spans="1:9">
      <c r="A786" t="s">
        <v>4</v>
      </c>
      <c r="B786" s="4" t="s">
        <v>5</v>
      </c>
      <c r="C786" s="4" t="s">
        <v>10</v>
      </c>
    </row>
    <row r="787" spans="1:9">
      <c r="A787" t="n">
        <v>7298</v>
      </c>
      <c r="B787" s="43" t="n">
        <v>16</v>
      </c>
      <c r="C787" s="7" t="n">
        <v>1300</v>
      </c>
    </row>
    <row r="788" spans="1:9">
      <c r="A788" t="s">
        <v>4</v>
      </c>
      <c r="B788" s="4" t="s">
        <v>5</v>
      </c>
      <c r="C788" s="4" t="s">
        <v>13</v>
      </c>
      <c r="D788" s="4" t="s">
        <v>10</v>
      </c>
      <c r="E788" s="4" t="s">
        <v>6</v>
      </c>
    </row>
    <row r="789" spans="1:9">
      <c r="A789" t="n">
        <v>7301</v>
      </c>
      <c r="B789" s="61" t="n">
        <v>51</v>
      </c>
      <c r="C789" s="7" t="n">
        <v>4</v>
      </c>
      <c r="D789" s="7" t="n">
        <v>16</v>
      </c>
      <c r="E789" s="7" t="s">
        <v>104</v>
      </c>
    </row>
    <row r="790" spans="1:9">
      <c r="A790" t="s">
        <v>4</v>
      </c>
      <c r="B790" s="4" t="s">
        <v>5</v>
      </c>
      <c r="C790" s="4" t="s">
        <v>10</v>
      </c>
    </row>
    <row r="791" spans="1:9">
      <c r="A791" t="n">
        <v>7315</v>
      </c>
      <c r="B791" s="43" t="n">
        <v>16</v>
      </c>
      <c r="C791" s="7" t="n">
        <v>0</v>
      </c>
    </row>
    <row r="792" spans="1:9">
      <c r="A792" t="s">
        <v>4</v>
      </c>
      <c r="B792" s="4" t="s">
        <v>5</v>
      </c>
      <c r="C792" s="4" t="s">
        <v>10</v>
      </c>
      <c r="D792" s="4" t="s">
        <v>70</v>
      </c>
      <c r="E792" s="4" t="s">
        <v>13</v>
      </c>
      <c r="F792" s="4" t="s">
        <v>13</v>
      </c>
    </row>
    <row r="793" spans="1:9">
      <c r="A793" t="n">
        <v>7318</v>
      </c>
      <c r="B793" s="62" t="n">
        <v>26</v>
      </c>
      <c r="C793" s="7" t="n">
        <v>16</v>
      </c>
      <c r="D793" s="7" t="s">
        <v>105</v>
      </c>
      <c r="E793" s="7" t="n">
        <v>2</v>
      </c>
      <c r="F793" s="7" t="n">
        <v>0</v>
      </c>
    </row>
    <row r="794" spans="1:9">
      <c r="A794" t="s">
        <v>4</v>
      </c>
      <c r="B794" s="4" t="s">
        <v>5</v>
      </c>
    </row>
    <row r="795" spans="1:9">
      <c r="A795" t="n">
        <v>7370</v>
      </c>
      <c r="B795" s="36" t="n">
        <v>28</v>
      </c>
    </row>
    <row r="796" spans="1:9">
      <c r="A796" t="s">
        <v>4</v>
      </c>
      <c r="B796" s="4" t="s">
        <v>5</v>
      </c>
      <c r="C796" s="4" t="s">
        <v>13</v>
      </c>
      <c r="D796" s="4" t="s">
        <v>10</v>
      </c>
      <c r="E796" s="4" t="s">
        <v>6</v>
      </c>
    </row>
    <row r="797" spans="1:9">
      <c r="A797" t="n">
        <v>7371</v>
      </c>
      <c r="B797" s="61" t="n">
        <v>51</v>
      </c>
      <c r="C797" s="7" t="n">
        <v>4</v>
      </c>
      <c r="D797" s="7" t="n">
        <v>65534</v>
      </c>
      <c r="E797" s="7" t="s">
        <v>101</v>
      </c>
    </row>
    <row r="798" spans="1:9">
      <c r="A798" t="s">
        <v>4</v>
      </c>
      <c r="B798" s="4" t="s">
        <v>5</v>
      </c>
      <c r="C798" s="4" t="s">
        <v>10</v>
      </c>
    </row>
    <row r="799" spans="1:9">
      <c r="A799" t="n">
        <v>7384</v>
      </c>
      <c r="B799" s="43" t="n">
        <v>16</v>
      </c>
      <c r="C799" s="7" t="n">
        <v>0</v>
      </c>
    </row>
    <row r="800" spans="1:9">
      <c r="A800" t="s">
        <v>4</v>
      </c>
      <c r="B800" s="4" t="s">
        <v>5</v>
      </c>
      <c r="C800" s="4" t="s">
        <v>10</v>
      </c>
      <c r="D800" s="4" t="s">
        <v>70</v>
      </c>
      <c r="E800" s="4" t="s">
        <v>13</v>
      </c>
      <c r="F800" s="4" t="s">
        <v>13</v>
      </c>
    </row>
    <row r="801" spans="1:6">
      <c r="A801" t="n">
        <v>7387</v>
      </c>
      <c r="B801" s="62" t="n">
        <v>26</v>
      </c>
      <c r="C801" s="7" t="n">
        <v>65534</v>
      </c>
      <c r="D801" s="7" t="s">
        <v>106</v>
      </c>
      <c r="E801" s="7" t="n">
        <v>2</v>
      </c>
      <c r="F801" s="7" t="n">
        <v>0</v>
      </c>
    </row>
    <row r="802" spans="1:6">
      <c r="A802" t="s">
        <v>4</v>
      </c>
      <c r="B802" s="4" t="s">
        <v>5</v>
      </c>
    </row>
    <row r="803" spans="1:6">
      <c r="A803" t="n">
        <v>7416</v>
      </c>
      <c r="B803" s="36" t="n">
        <v>28</v>
      </c>
    </row>
    <row r="804" spans="1:6">
      <c r="A804" t="s">
        <v>4</v>
      </c>
      <c r="B804" s="4" t="s">
        <v>5</v>
      </c>
      <c r="C804" s="4" t="s">
        <v>10</v>
      </c>
      <c r="D804" s="4" t="s">
        <v>13</v>
      </c>
      <c r="E804" s="4" t="s">
        <v>24</v>
      </c>
      <c r="F804" s="4" t="s">
        <v>10</v>
      </c>
    </row>
    <row r="805" spans="1:6">
      <c r="A805" t="n">
        <v>7417</v>
      </c>
      <c r="B805" s="63" t="n">
        <v>59</v>
      </c>
      <c r="C805" s="7" t="n">
        <v>61456</v>
      </c>
      <c r="D805" s="7" t="n">
        <v>6</v>
      </c>
      <c r="E805" s="7" t="n">
        <v>0</v>
      </c>
      <c r="F805" s="7" t="n">
        <v>0</v>
      </c>
    </row>
    <row r="806" spans="1:6">
      <c r="A806" t="s">
        <v>4</v>
      </c>
      <c r="B806" s="4" t="s">
        <v>5</v>
      </c>
      <c r="C806" s="4" t="s">
        <v>10</v>
      </c>
    </row>
    <row r="807" spans="1:6">
      <c r="A807" t="n">
        <v>7427</v>
      </c>
      <c r="B807" s="43" t="n">
        <v>16</v>
      </c>
      <c r="C807" s="7" t="n">
        <v>1300</v>
      </c>
    </row>
    <row r="808" spans="1:6">
      <c r="A808" t="s">
        <v>4</v>
      </c>
      <c r="B808" s="4" t="s">
        <v>5</v>
      </c>
      <c r="C808" s="4" t="s">
        <v>13</v>
      </c>
      <c r="D808" s="4" t="s">
        <v>10</v>
      </c>
      <c r="E808" s="4" t="s">
        <v>6</v>
      </c>
    </row>
    <row r="809" spans="1:6">
      <c r="A809" t="n">
        <v>7430</v>
      </c>
      <c r="B809" s="61" t="n">
        <v>51</v>
      </c>
      <c r="C809" s="7" t="n">
        <v>4</v>
      </c>
      <c r="D809" s="7" t="n">
        <v>65534</v>
      </c>
      <c r="E809" s="7" t="s">
        <v>101</v>
      </c>
    </row>
    <row r="810" spans="1:6">
      <c r="A810" t="s">
        <v>4</v>
      </c>
      <c r="B810" s="4" t="s">
        <v>5</v>
      </c>
      <c r="C810" s="4" t="s">
        <v>10</v>
      </c>
    </row>
    <row r="811" spans="1:6">
      <c r="A811" t="n">
        <v>7443</v>
      </c>
      <c r="B811" s="43" t="n">
        <v>16</v>
      </c>
      <c r="C811" s="7" t="n">
        <v>0</v>
      </c>
    </row>
    <row r="812" spans="1:6">
      <c r="A812" t="s">
        <v>4</v>
      </c>
      <c r="B812" s="4" t="s">
        <v>5</v>
      </c>
      <c r="C812" s="4" t="s">
        <v>10</v>
      </c>
      <c r="D812" s="4" t="s">
        <v>70</v>
      </c>
      <c r="E812" s="4" t="s">
        <v>13</v>
      </c>
      <c r="F812" s="4" t="s">
        <v>13</v>
      </c>
      <c r="G812" s="4" t="s">
        <v>70</v>
      </c>
      <c r="H812" s="4" t="s">
        <v>13</v>
      </c>
      <c r="I812" s="4" t="s">
        <v>13</v>
      </c>
      <c r="J812" s="4" t="s">
        <v>70</v>
      </c>
      <c r="K812" s="4" t="s">
        <v>13</v>
      </c>
      <c r="L812" s="4" t="s">
        <v>13</v>
      </c>
    </row>
    <row r="813" spans="1:6">
      <c r="A813" t="n">
        <v>7446</v>
      </c>
      <c r="B813" s="62" t="n">
        <v>26</v>
      </c>
      <c r="C813" s="7" t="n">
        <v>65534</v>
      </c>
      <c r="D813" s="7" t="s">
        <v>107</v>
      </c>
      <c r="E813" s="7" t="n">
        <v>2</v>
      </c>
      <c r="F813" s="7" t="n">
        <v>3</v>
      </c>
      <c r="G813" s="7" t="s">
        <v>108</v>
      </c>
      <c r="H813" s="7" t="n">
        <v>2</v>
      </c>
      <c r="I813" s="7" t="n">
        <v>3</v>
      </c>
      <c r="J813" s="7" t="s">
        <v>109</v>
      </c>
      <c r="K813" s="7" t="n">
        <v>2</v>
      </c>
      <c r="L813" s="7" t="n">
        <v>0</v>
      </c>
    </row>
    <row r="814" spans="1:6">
      <c r="A814" t="s">
        <v>4</v>
      </c>
      <c r="B814" s="4" t="s">
        <v>5</v>
      </c>
    </row>
    <row r="815" spans="1:6">
      <c r="A815" t="n">
        <v>7646</v>
      </c>
      <c r="B815" s="36" t="n">
        <v>28</v>
      </c>
    </row>
    <row r="816" spans="1:6">
      <c r="A816" t="s">
        <v>4</v>
      </c>
      <c r="B816" s="4" t="s">
        <v>5</v>
      </c>
      <c r="C816" s="4" t="s">
        <v>13</v>
      </c>
      <c r="D816" s="4" t="s">
        <v>10</v>
      </c>
      <c r="E816" s="4" t="s">
        <v>6</v>
      </c>
    </row>
    <row r="817" spans="1:12">
      <c r="A817" t="n">
        <v>7647</v>
      </c>
      <c r="B817" s="61" t="n">
        <v>51</v>
      </c>
      <c r="C817" s="7" t="n">
        <v>4</v>
      </c>
      <c r="D817" s="7" t="n">
        <v>0</v>
      </c>
      <c r="E817" s="7" t="s">
        <v>110</v>
      </c>
    </row>
    <row r="818" spans="1:12">
      <c r="A818" t="s">
        <v>4</v>
      </c>
      <c r="B818" s="4" t="s">
        <v>5</v>
      </c>
      <c r="C818" s="4" t="s">
        <v>10</v>
      </c>
    </row>
    <row r="819" spans="1:12">
      <c r="A819" t="n">
        <v>7660</v>
      </c>
      <c r="B819" s="43" t="n">
        <v>16</v>
      </c>
      <c r="C819" s="7" t="n">
        <v>0</v>
      </c>
    </row>
    <row r="820" spans="1:12">
      <c r="A820" t="s">
        <v>4</v>
      </c>
      <c r="B820" s="4" t="s">
        <v>5</v>
      </c>
      <c r="C820" s="4" t="s">
        <v>10</v>
      </c>
      <c r="D820" s="4" t="s">
        <v>70</v>
      </c>
      <c r="E820" s="4" t="s">
        <v>13</v>
      </c>
      <c r="F820" s="4" t="s">
        <v>13</v>
      </c>
    </row>
    <row r="821" spans="1:12">
      <c r="A821" t="n">
        <v>7663</v>
      </c>
      <c r="B821" s="62" t="n">
        <v>26</v>
      </c>
      <c r="C821" s="7" t="n">
        <v>0</v>
      </c>
      <c r="D821" s="7" t="s">
        <v>111</v>
      </c>
      <c r="E821" s="7" t="n">
        <v>2</v>
      </c>
      <c r="F821" s="7" t="n">
        <v>0</v>
      </c>
    </row>
    <row r="822" spans="1:12">
      <c r="A822" t="s">
        <v>4</v>
      </c>
      <c r="B822" s="4" t="s">
        <v>5</v>
      </c>
    </row>
    <row r="823" spans="1:12">
      <c r="A823" t="n">
        <v>7690</v>
      </c>
      <c r="B823" s="36" t="n">
        <v>28</v>
      </c>
    </row>
    <row r="824" spans="1:12">
      <c r="A824" t="s">
        <v>4</v>
      </c>
      <c r="B824" s="4" t="s">
        <v>5</v>
      </c>
      <c r="C824" s="4" t="s">
        <v>13</v>
      </c>
      <c r="D824" s="4" t="s">
        <v>10</v>
      </c>
      <c r="E824" s="4" t="s">
        <v>6</v>
      </c>
    </row>
    <row r="825" spans="1:12">
      <c r="A825" t="n">
        <v>7691</v>
      </c>
      <c r="B825" s="61" t="n">
        <v>51</v>
      </c>
      <c r="C825" s="7" t="n">
        <v>4</v>
      </c>
      <c r="D825" s="7" t="n">
        <v>65534</v>
      </c>
      <c r="E825" s="7" t="s">
        <v>101</v>
      </c>
    </row>
    <row r="826" spans="1:12">
      <c r="A826" t="s">
        <v>4</v>
      </c>
      <c r="B826" s="4" t="s">
        <v>5</v>
      </c>
      <c r="C826" s="4" t="s">
        <v>10</v>
      </c>
    </row>
    <row r="827" spans="1:12">
      <c r="A827" t="n">
        <v>7704</v>
      </c>
      <c r="B827" s="43" t="n">
        <v>16</v>
      </c>
      <c r="C827" s="7" t="n">
        <v>0</v>
      </c>
    </row>
    <row r="828" spans="1:12">
      <c r="A828" t="s">
        <v>4</v>
      </c>
      <c r="B828" s="4" t="s">
        <v>5</v>
      </c>
      <c r="C828" s="4" t="s">
        <v>10</v>
      </c>
      <c r="D828" s="4" t="s">
        <v>70</v>
      </c>
      <c r="E828" s="4" t="s">
        <v>13</v>
      </c>
      <c r="F828" s="4" t="s">
        <v>13</v>
      </c>
    </row>
    <row r="829" spans="1:12">
      <c r="A829" t="n">
        <v>7707</v>
      </c>
      <c r="B829" s="62" t="n">
        <v>26</v>
      </c>
      <c r="C829" s="7" t="n">
        <v>65534</v>
      </c>
      <c r="D829" s="7" t="s">
        <v>112</v>
      </c>
      <c r="E829" s="7" t="n">
        <v>2</v>
      </c>
      <c r="F829" s="7" t="n">
        <v>0</v>
      </c>
    </row>
    <row r="830" spans="1:12">
      <c r="A830" t="s">
        <v>4</v>
      </c>
      <c r="B830" s="4" t="s">
        <v>5</v>
      </c>
    </row>
    <row r="831" spans="1:12">
      <c r="A831" t="n">
        <v>7736</v>
      </c>
      <c r="B831" s="36" t="n">
        <v>28</v>
      </c>
    </row>
    <row r="832" spans="1:12">
      <c r="A832" t="s">
        <v>4</v>
      </c>
      <c r="B832" s="4" t="s">
        <v>5</v>
      </c>
      <c r="C832" s="4" t="s">
        <v>10</v>
      </c>
    </row>
    <row r="833" spans="1:6">
      <c r="A833" t="n">
        <v>7737</v>
      </c>
      <c r="B833" s="24" t="n">
        <v>12</v>
      </c>
      <c r="C833" s="7" t="n">
        <v>8669</v>
      </c>
    </row>
    <row r="834" spans="1:6">
      <c r="A834" t="s">
        <v>4</v>
      </c>
      <c r="B834" s="4" t="s">
        <v>5</v>
      </c>
      <c r="C834" s="4" t="s">
        <v>13</v>
      </c>
    </row>
    <row r="835" spans="1:6">
      <c r="A835" t="n">
        <v>7740</v>
      </c>
      <c r="B835" s="48" t="n">
        <v>23</v>
      </c>
      <c r="C835" s="7" t="n">
        <v>10</v>
      </c>
    </row>
    <row r="836" spans="1:6">
      <c r="A836" t="s">
        <v>4</v>
      </c>
      <c r="B836" s="4" t="s">
        <v>5</v>
      </c>
      <c r="C836" s="4" t="s">
        <v>13</v>
      </c>
      <c r="D836" s="4" t="s">
        <v>6</v>
      </c>
    </row>
    <row r="837" spans="1:6">
      <c r="A837" t="n">
        <v>7742</v>
      </c>
      <c r="B837" s="9" t="n">
        <v>2</v>
      </c>
      <c r="C837" s="7" t="n">
        <v>10</v>
      </c>
      <c r="D837" s="7" t="s">
        <v>76</v>
      </c>
    </row>
    <row r="838" spans="1:6">
      <c r="A838" t="s">
        <v>4</v>
      </c>
      <c r="B838" s="4" t="s">
        <v>5</v>
      </c>
      <c r="C838" s="4" t="s">
        <v>13</v>
      </c>
    </row>
    <row r="839" spans="1:6">
      <c r="A839" t="n">
        <v>7765</v>
      </c>
      <c r="B839" s="12" t="n">
        <v>74</v>
      </c>
      <c r="C839" s="7" t="n">
        <v>46</v>
      </c>
    </row>
    <row r="840" spans="1:6">
      <c r="A840" t="s">
        <v>4</v>
      </c>
      <c r="B840" s="4" t="s">
        <v>5</v>
      </c>
      <c r="C840" s="4" t="s">
        <v>13</v>
      </c>
    </row>
    <row r="841" spans="1:6">
      <c r="A841" t="n">
        <v>7767</v>
      </c>
      <c r="B841" s="12" t="n">
        <v>74</v>
      </c>
      <c r="C841" s="7" t="n">
        <v>54</v>
      </c>
    </row>
    <row r="842" spans="1:6">
      <c r="A842" t="s">
        <v>4</v>
      </c>
      <c r="B842" s="4" t="s">
        <v>5</v>
      </c>
    </row>
    <row r="843" spans="1:6">
      <c r="A843" t="n">
        <v>7769</v>
      </c>
      <c r="B843" s="5" t="n">
        <v>1</v>
      </c>
    </row>
    <row r="844" spans="1:6">
      <c r="A844" t="s">
        <v>4</v>
      </c>
      <c r="B844" s="4" t="s">
        <v>5</v>
      </c>
      <c r="C844" s="4" t="s">
        <v>13</v>
      </c>
      <c r="D844" s="4" t="s">
        <v>13</v>
      </c>
      <c r="E844" s="4" t="s">
        <v>9</v>
      </c>
      <c r="F844" s="4" t="s">
        <v>13</v>
      </c>
      <c r="G844" s="4" t="s">
        <v>13</v>
      </c>
    </row>
    <row r="845" spans="1:6">
      <c r="A845" t="n">
        <v>7770</v>
      </c>
      <c r="B845" s="40" t="n">
        <v>18</v>
      </c>
      <c r="C845" s="7" t="n">
        <v>0</v>
      </c>
      <c r="D845" s="7" t="n">
        <v>0</v>
      </c>
      <c r="E845" s="7" t="n">
        <v>0</v>
      </c>
      <c r="F845" s="7" t="n">
        <v>19</v>
      </c>
      <c r="G845" s="7" t="n">
        <v>1</v>
      </c>
    </row>
    <row r="846" spans="1:6">
      <c r="A846" t="s">
        <v>4</v>
      </c>
      <c r="B846" s="4" t="s">
        <v>5</v>
      </c>
      <c r="C846" s="4" t="s">
        <v>13</v>
      </c>
      <c r="D846" s="4" t="s">
        <v>13</v>
      </c>
      <c r="E846" s="4" t="s">
        <v>13</v>
      </c>
      <c r="F846" s="4" t="s">
        <v>9</v>
      </c>
      <c r="G846" s="4" t="s">
        <v>13</v>
      </c>
      <c r="H846" s="4" t="s">
        <v>13</v>
      </c>
      <c r="I846" s="4" t="s">
        <v>13</v>
      </c>
      <c r="J846" s="4" t="s">
        <v>25</v>
      </c>
    </row>
    <row r="847" spans="1:6">
      <c r="A847" t="n">
        <v>7779</v>
      </c>
      <c r="B847" s="13" t="n">
        <v>5</v>
      </c>
      <c r="C847" s="7" t="n">
        <v>35</v>
      </c>
      <c r="D847" s="7" t="n">
        <v>0</v>
      </c>
      <c r="E847" s="7" t="n">
        <v>0</v>
      </c>
      <c r="F847" s="7" t="n">
        <v>2</v>
      </c>
      <c r="G847" s="7" t="n">
        <v>14</v>
      </c>
      <c r="H847" s="7" t="n">
        <v>3</v>
      </c>
      <c r="I847" s="7" t="n">
        <v>1</v>
      </c>
      <c r="J847" s="14" t="n">
        <f t="normal" ca="1">A889</f>
        <v>0</v>
      </c>
    </row>
    <row r="848" spans="1:6">
      <c r="A848" t="s">
        <v>4</v>
      </c>
      <c r="B848" s="4" t="s">
        <v>5</v>
      </c>
      <c r="C848" s="4" t="s">
        <v>13</v>
      </c>
      <c r="D848" s="4" t="s">
        <v>13</v>
      </c>
      <c r="E848" s="4" t="s">
        <v>10</v>
      </c>
      <c r="F848" s="4" t="s">
        <v>24</v>
      </c>
    </row>
    <row r="849" spans="1:10">
      <c r="A849" t="n">
        <v>7794</v>
      </c>
      <c r="B849" s="41" t="n">
        <v>107</v>
      </c>
      <c r="C849" s="7" t="n">
        <v>0</v>
      </c>
      <c r="D849" s="7" t="n">
        <v>0</v>
      </c>
      <c r="E849" s="7" t="n">
        <v>0</v>
      </c>
      <c r="F849" s="7" t="n">
        <v>32</v>
      </c>
    </row>
    <row r="850" spans="1:10">
      <c r="A850" t="s">
        <v>4</v>
      </c>
      <c r="B850" s="4" t="s">
        <v>5</v>
      </c>
      <c r="C850" s="4" t="s">
        <v>13</v>
      </c>
      <c r="D850" s="4" t="s">
        <v>13</v>
      </c>
      <c r="E850" s="4" t="s">
        <v>6</v>
      </c>
      <c r="F850" s="4" t="s">
        <v>10</v>
      </c>
    </row>
    <row r="851" spans="1:10">
      <c r="A851" t="n">
        <v>7803</v>
      </c>
      <c r="B851" s="41" t="n">
        <v>107</v>
      </c>
      <c r="C851" s="7" t="n">
        <v>1</v>
      </c>
      <c r="D851" s="7" t="n">
        <v>0</v>
      </c>
      <c r="E851" s="7" t="s">
        <v>113</v>
      </c>
      <c r="F851" s="7" t="n">
        <v>0</v>
      </c>
    </row>
    <row r="852" spans="1:10">
      <c r="A852" t="s">
        <v>4</v>
      </c>
      <c r="B852" s="4" t="s">
        <v>5</v>
      </c>
      <c r="C852" s="4" t="s">
        <v>13</v>
      </c>
      <c r="D852" s="4" t="s">
        <v>13</v>
      </c>
      <c r="E852" s="4" t="s">
        <v>6</v>
      </c>
      <c r="F852" s="4" t="s">
        <v>10</v>
      </c>
    </row>
    <row r="853" spans="1:10">
      <c r="A853" t="n">
        <v>7813</v>
      </c>
      <c r="B853" s="41" t="n">
        <v>107</v>
      </c>
      <c r="C853" s="7" t="n">
        <v>1</v>
      </c>
      <c r="D853" s="7" t="n">
        <v>0</v>
      </c>
      <c r="E853" s="7" t="s">
        <v>114</v>
      </c>
      <c r="F853" s="7" t="n">
        <v>1</v>
      </c>
    </row>
    <row r="854" spans="1:10">
      <c r="A854" t="s">
        <v>4</v>
      </c>
      <c r="B854" s="4" t="s">
        <v>5</v>
      </c>
      <c r="C854" s="4" t="s">
        <v>13</v>
      </c>
      <c r="D854" s="4" t="s">
        <v>13</v>
      </c>
      <c r="E854" s="4" t="s">
        <v>6</v>
      </c>
      <c r="F854" s="4" t="s">
        <v>10</v>
      </c>
    </row>
    <row r="855" spans="1:10">
      <c r="A855" t="n">
        <v>7823</v>
      </c>
      <c r="B855" s="41" t="n">
        <v>107</v>
      </c>
      <c r="C855" s="7" t="n">
        <v>1</v>
      </c>
      <c r="D855" s="7" t="n">
        <v>0</v>
      </c>
      <c r="E855" s="7" t="s">
        <v>115</v>
      </c>
      <c r="F855" s="7" t="n">
        <v>2</v>
      </c>
    </row>
    <row r="856" spans="1:10">
      <c r="A856" t="s">
        <v>4</v>
      </c>
      <c r="B856" s="4" t="s">
        <v>5</v>
      </c>
      <c r="C856" s="4" t="s">
        <v>13</v>
      </c>
      <c r="D856" s="4" t="s">
        <v>13</v>
      </c>
      <c r="E856" s="4" t="s">
        <v>13</v>
      </c>
      <c r="F856" s="4" t="s">
        <v>10</v>
      </c>
      <c r="G856" s="4" t="s">
        <v>10</v>
      </c>
      <c r="H856" s="4" t="s">
        <v>13</v>
      </c>
    </row>
    <row r="857" spans="1:10">
      <c r="A857" t="n">
        <v>7834</v>
      </c>
      <c r="B857" s="41" t="n">
        <v>107</v>
      </c>
      <c r="C857" s="7" t="n">
        <v>2</v>
      </c>
      <c r="D857" s="7" t="n">
        <v>0</v>
      </c>
      <c r="E857" s="7" t="n">
        <v>1</v>
      </c>
      <c r="F857" s="7" t="n">
        <v>65535</v>
      </c>
      <c r="G857" s="7" t="n">
        <v>65535</v>
      </c>
      <c r="H857" s="7" t="n">
        <v>0</v>
      </c>
    </row>
    <row r="858" spans="1:10">
      <c r="A858" t="s">
        <v>4</v>
      </c>
      <c r="B858" s="4" t="s">
        <v>5</v>
      </c>
      <c r="C858" s="4" t="s">
        <v>13</v>
      </c>
      <c r="D858" s="4" t="s">
        <v>13</v>
      </c>
      <c r="E858" s="4" t="s">
        <v>13</v>
      </c>
    </row>
    <row r="859" spans="1:10">
      <c r="A859" t="n">
        <v>7843</v>
      </c>
      <c r="B859" s="41" t="n">
        <v>107</v>
      </c>
      <c r="C859" s="7" t="n">
        <v>4</v>
      </c>
      <c r="D859" s="7" t="n">
        <v>0</v>
      </c>
      <c r="E859" s="7" t="n">
        <v>0</v>
      </c>
    </row>
    <row r="860" spans="1:10">
      <c r="A860" t="s">
        <v>4</v>
      </c>
      <c r="B860" s="4" t="s">
        <v>5</v>
      </c>
      <c r="C860" s="4" t="s">
        <v>13</v>
      </c>
      <c r="D860" s="4" t="s">
        <v>13</v>
      </c>
    </row>
    <row r="861" spans="1:10">
      <c r="A861" t="n">
        <v>7847</v>
      </c>
      <c r="B861" s="41" t="n">
        <v>107</v>
      </c>
      <c r="C861" s="7" t="n">
        <v>3</v>
      </c>
      <c r="D861" s="7" t="n">
        <v>0</v>
      </c>
    </row>
    <row r="862" spans="1:10">
      <c r="A862" t="s">
        <v>4</v>
      </c>
      <c r="B862" s="4" t="s">
        <v>5</v>
      </c>
      <c r="C862" s="4" t="s">
        <v>13</v>
      </c>
      <c r="D862" s="4" t="s">
        <v>13</v>
      </c>
      <c r="E862" s="4" t="s">
        <v>13</v>
      </c>
      <c r="F862" s="4" t="s">
        <v>9</v>
      </c>
      <c r="G862" s="4" t="s">
        <v>13</v>
      </c>
      <c r="H862" s="4" t="s">
        <v>13</v>
      </c>
      <c r="I862" s="4" t="s">
        <v>25</v>
      </c>
    </row>
    <row r="863" spans="1:10">
      <c r="A863" t="n">
        <v>7850</v>
      </c>
      <c r="B863" s="13" t="n">
        <v>5</v>
      </c>
      <c r="C863" s="7" t="n">
        <v>35</v>
      </c>
      <c r="D863" s="7" t="n">
        <v>0</v>
      </c>
      <c r="E863" s="7" t="n">
        <v>0</v>
      </c>
      <c r="F863" s="7" t="n">
        <v>1</v>
      </c>
      <c r="G863" s="7" t="n">
        <v>2</v>
      </c>
      <c r="H863" s="7" t="n">
        <v>1</v>
      </c>
      <c r="I863" s="14" t="n">
        <f t="normal" ca="1">A869</f>
        <v>0</v>
      </c>
    </row>
    <row r="864" spans="1:10">
      <c r="A864" t="s">
        <v>4</v>
      </c>
      <c r="B864" s="4" t="s">
        <v>5</v>
      </c>
      <c r="C864" s="4" t="s">
        <v>10</v>
      </c>
      <c r="D864" s="4" t="s">
        <v>9</v>
      </c>
      <c r="E864" s="4" t="s">
        <v>10</v>
      </c>
    </row>
    <row r="865" spans="1:9">
      <c r="A865" t="n">
        <v>7864</v>
      </c>
      <c r="B865" s="64" t="n">
        <v>115</v>
      </c>
      <c r="C865" s="7" t="n">
        <v>83</v>
      </c>
      <c r="D865" s="7" t="n">
        <v>700067</v>
      </c>
      <c r="E865" s="7" t="n">
        <v>0</v>
      </c>
    </row>
    <row r="866" spans="1:9">
      <c r="A866" t="s">
        <v>4</v>
      </c>
      <c r="B866" s="4" t="s">
        <v>5</v>
      </c>
      <c r="C866" s="4" t="s">
        <v>25</v>
      </c>
    </row>
    <row r="867" spans="1:9">
      <c r="A867" t="n">
        <v>7873</v>
      </c>
      <c r="B867" s="19" t="n">
        <v>3</v>
      </c>
      <c r="C867" s="14" t="n">
        <f t="normal" ca="1">A887</f>
        <v>0</v>
      </c>
    </row>
    <row r="868" spans="1:9">
      <c r="A868" t="s">
        <v>4</v>
      </c>
      <c r="B868" s="4" t="s">
        <v>5</v>
      </c>
      <c r="C868" s="4" t="s">
        <v>13</v>
      </c>
      <c r="D868" s="4" t="s">
        <v>13</v>
      </c>
      <c r="E868" s="4" t="s">
        <v>13</v>
      </c>
      <c r="F868" s="4" t="s">
        <v>9</v>
      </c>
      <c r="G868" s="4" t="s">
        <v>13</v>
      </c>
      <c r="H868" s="4" t="s">
        <v>13</v>
      </c>
      <c r="I868" s="4" t="s">
        <v>25</v>
      </c>
    </row>
    <row r="869" spans="1:9">
      <c r="A869" t="n">
        <v>7878</v>
      </c>
      <c r="B869" s="13" t="n">
        <v>5</v>
      </c>
      <c r="C869" s="7" t="n">
        <v>35</v>
      </c>
      <c r="D869" s="7" t="n">
        <v>0</v>
      </c>
      <c r="E869" s="7" t="n">
        <v>0</v>
      </c>
      <c r="F869" s="7" t="n">
        <v>2</v>
      </c>
      <c r="G869" s="7" t="n">
        <v>2</v>
      </c>
      <c r="H869" s="7" t="n">
        <v>1</v>
      </c>
      <c r="I869" s="14" t="n">
        <f t="normal" ca="1">A875</f>
        <v>0</v>
      </c>
    </row>
    <row r="870" spans="1:9">
      <c r="A870" t="s">
        <v>4</v>
      </c>
      <c r="B870" s="4" t="s">
        <v>5</v>
      </c>
      <c r="C870" s="4" t="s">
        <v>13</v>
      </c>
      <c r="D870" s="4" t="s">
        <v>13</v>
      </c>
      <c r="E870" s="4" t="s">
        <v>9</v>
      </c>
      <c r="F870" s="4" t="s">
        <v>13</v>
      </c>
      <c r="G870" s="4" t="s">
        <v>13</v>
      </c>
      <c r="H870" s="4" t="s">
        <v>13</v>
      </c>
    </row>
    <row r="871" spans="1:9">
      <c r="A871" t="n">
        <v>7892</v>
      </c>
      <c r="B871" s="40" t="n">
        <v>18</v>
      </c>
      <c r="C871" s="7" t="n">
        <v>0</v>
      </c>
      <c r="D871" s="7" t="n">
        <v>0</v>
      </c>
      <c r="E871" s="7" t="n">
        <v>2</v>
      </c>
      <c r="F871" s="7" t="n">
        <v>14</v>
      </c>
      <c r="G871" s="7" t="n">
        <v>19</v>
      </c>
      <c r="H871" s="7" t="n">
        <v>1</v>
      </c>
    </row>
    <row r="872" spans="1:9">
      <c r="A872" t="s">
        <v>4</v>
      </c>
      <c r="B872" s="4" t="s">
        <v>5</v>
      </c>
      <c r="C872" s="4" t="s">
        <v>25</v>
      </c>
    </row>
    <row r="873" spans="1:9">
      <c r="A873" t="n">
        <v>7902</v>
      </c>
      <c r="B873" s="19" t="n">
        <v>3</v>
      </c>
      <c r="C873" s="14" t="n">
        <f t="normal" ca="1">A887</f>
        <v>0</v>
      </c>
    </row>
    <row r="874" spans="1:9">
      <c r="A874" t="s">
        <v>4</v>
      </c>
      <c r="B874" s="4" t="s">
        <v>5</v>
      </c>
      <c r="C874" s="4" t="s">
        <v>13</v>
      </c>
      <c r="D874" s="4" t="s">
        <v>13</v>
      </c>
      <c r="E874" s="4" t="s">
        <v>13</v>
      </c>
      <c r="F874" s="4" t="s">
        <v>9</v>
      </c>
      <c r="G874" s="4" t="s">
        <v>13</v>
      </c>
      <c r="H874" s="4" t="s">
        <v>13</v>
      </c>
      <c r="I874" s="4" t="s">
        <v>25</v>
      </c>
    </row>
    <row r="875" spans="1:9">
      <c r="A875" t="n">
        <v>7907</v>
      </c>
      <c r="B875" s="13" t="n">
        <v>5</v>
      </c>
      <c r="C875" s="7" t="n">
        <v>35</v>
      </c>
      <c r="D875" s="7" t="n">
        <v>0</v>
      </c>
      <c r="E875" s="7" t="n">
        <v>0</v>
      </c>
      <c r="F875" s="7" t="n">
        <v>0</v>
      </c>
      <c r="G875" s="7" t="n">
        <v>2</v>
      </c>
      <c r="H875" s="7" t="n">
        <v>1</v>
      </c>
      <c r="I875" s="14" t="n">
        <f t="normal" ca="1">A887</f>
        <v>0</v>
      </c>
    </row>
    <row r="876" spans="1:9">
      <c r="A876" t="s">
        <v>4</v>
      </c>
      <c r="B876" s="4" t="s">
        <v>5</v>
      </c>
      <c r="C876" s="4" t="s">
        <v>13</v>
      </c>
      <c r="D876" s="4" t="s">
        <v>10</v>
      </c>
      <c r="E876" s="4" t="s">
        <v>13</v>
      </c>
      <c r="F876" s="4" t="s">
        <v>25</v>
      </c>
    </row>
    <row r="877" spans="1:9">
      <c r="A877" t="n">
        <v>7921</v>
      </c>
      <c r="B877" s="13" t="n">
        <v>5</v>
      </c>
      <c r="C877" s="7" t="n">
        <v>30</v>
      </c>
      <c r="D877" s="7" t="n">
        <v>8947</v>
      </c>
      <c r="E877" s="7" t="n">
        <v>1</v>
      </c>
      <c r="F877" s="14" t="n">
        <f t="normal" ca="1">A887</f>
        <v>0</v>
      </c>
    </row>
    <row r="878" spans="1:9">
      <c r="A878" t="s">
        <v>4</v>
      </c>
      <c r="B878" s="4" t="s">
        <v>5</v>
      </c>
      <c r="C878" s="4" t="s">
        <v>13</v>
      </c>
      <c r="D878" s="4" t="s">
        <v>10</v>
      </c>
      <c r="E878" s="4" t="s">
        <v>6</v>
      </c>
    </row>
    <row r="879" spans="1:9">
      <c r="A879" t="n">
        <v>7930</v>
      </c>
      <c r="B879" s="61" t="n">
        <v>51</v>
      </c>
      <c r="C879" s="7" t="n">
        <v>4</v>
      </c>
      <c r="D879" s="7" t="n">
        <v>65534</v>
      </c>
      <c r="E879" s="7" t="s">
        <v>101</v>
      </c>
    </row>
    <row r="880" spans="1:9">
      <c r="A880" t="s">
        <v>4</v>
      </c>
      <c r="B880" s="4" t="s">
        <v>5</v>
      </c>
      <c r="C880" s="4" t="s">
        <v>10</v>
      </c>
    </row>
    <row r="881" spans="1:9">
      <c r="A881" t="n">
        <v>7943</v>
      </c>
      <c r="B881" s="43" t="n">
        <v>16</v>
      </c>
      <c r="C881" s="7" t="n">
        <v>0</v>
      </c>
    </row>
    <row r="882" spans="1:9">
      <c r="A882" t="s">
        <v>4</v>
      </c>
      <c r="B882" s="4" t="s">
        <v>5</v>
      </c>
      <c r="C882" s="4" t="s">
        <v>10</v>
      </c>
      <c r="D882" s="4" t="s">
        <v>70</v>
      </c>
      <c r="E882" s="4" t="s">
        <v>13</v>
      </c>
      <c r="F882" s="4" t="s">
        <v>13</v>
      </c>
      <c r="G882" s="4" t="s">
        <v>70</v>
      </c>
      <c r="H882" s="4" t="s">
        <v>13</v>
      </c>
      <c r="I882" s="4" t="s">
        <v>13</v>
      </c>
      <c r="J882" s="4" t="s">
        <v>70</v>
      </c>
      <c r="K882" s="4" t="s">
        <v>13</v>
      </c>
      <c r="L882" s="4" t="s">
        <v>13</v>
      </c>
    </row>
    <row r="883" spans="1:9">
      <c r="A883" t="n">
        <v>7946</v>
      </c>
      <c r="B883" s="62" t="n">
        <v>26</v>
      </c>
      <c r="C883" s="7" t="n">
        <v>65534</v>
      </c>
      <c r="D883" s="7" t="s">
        <v>116</v>
      </c>
      <c r="E883" s="7" t="n">
        <v>2</v>
      </c>
      <c r="F883" s="7" t="n">
        <v>3</v>
      </c>
      <c r="G883" s="7" t="s">
        <v>117</v>
      </c>
      <c r="H883" s="7" t="n">
        <v>2</v>
      </c>
      <c r="I883" s="7" t="n">
        <v>3</v>
      </c>
      <c r="J883" s="7" t="s">
        <v>118</v>
      </c>
      <c r="K883" s="7" t="n">
        <v>2</v>
      </c>
      <c r="L883" s="7" t="n">
        <v>0</v>
      </c>
    </row>
    <row r="884" spans="1:9">
      <c r="A884" t="s">
        <v>4</v>
      </c>
      <c r="B884" s="4" t="s">
        <v>5</v>
      </c>
    </row>
    <row r="885" spans="1:9">
      <c r="A885" t="n">
        <v>8175</v>
      </c>
      <c r="B885" s="36" t="n">
        <v>28</v>
      </c>
    </row>
    <row r="886" spans="1:9">
      <c r="A886" t="s">
        <v>4</v>
      </c>
      <c r="B886" s="4" t="s">
        <v>5</v>
      </c>
      <c r="C886" s="4" t="s">
        <v>25</v>
      </c>
    </row>
    <row r="887" spans="1:9">
      <c r="A887" t="n">
        <v>8176</v>
      </c>
      <c r="B887" s="19" t="n">
        <v>3</v>
      </c>
      <c r="C887" s="14" t="n">
        <f t="normal" ca="1">A847</f>
        <v>0</v>
      </c>
    </row>
    <row r="888" spans="1:9">
      <c r="A888" t="s">
        <v>4</v>
      </c>
      <c r="B888" s="4" t="s">
        <v>5</v>
      </c>
      <c r="C888" s="4" t="s">
        <v>13</v>
      </c>
    </row>
    <row r="889" spans="1:9">
      <c r="A889" t="n">
        <v>8181</v>
      </c>
      <c r="B889" s="48" t="n">
        <v>23</v>
      </c>
      <c r="C889" s="7" t="n">
        <v>10</v>
      </c>
    </row>
    <row r="890" spans="1:9">
      <c r="A890" t="s">
        <v>4</v>
      </c>
      <c r="B890" s="4" t="s">
        <v>5</v>
      </c>
      <c r="C890" s="4" t="s">
        <v>13</v>
      </c>
      <c r="D890" s="4" t="s">
        <v>6</v>
      </c>
    </row>
    <row r="891" spans="1:9">
      <c r="A891" t="n">
        <v>8183</v>
      </c>
      <c r="B891" s="9" t="n">
        <v>2</v>
      </c>
      <c r="C891" s="7" t="n">
        <v>10</v>
      </c>
      <c r="D891" s="7" t="s">
        <v>76</v>
      </c>
    </row>
    <row r="892" spans="1:9">
      <c r="A892" t="s">
        <v>4</v>
      </c>
      <c r="B892" s="4" t="s">
        <v>5</v>
      </c>
      <c r="C892" s="4" t="s">
        <v>13</v>
      </c>
    </row>
    <row r="893" spans="1:9">
      <c r="A893" t="n">
        <v>8206</v>
      </c>
      <c r="B893" s="12" t="n">
        <v>74</v>
      </c>
      <c r="C893" s="7" t="n">
        <v>46</v>
      </c>
    </row>
    <row r="894" spans="1:9">
      <c r="A894" t="s">
        <v>4</v>
      </c>
      <c r="B894" s="4" t="s">
        <v>5</v>
      </c>
      <c r="C894" s="4" t="s">
        <v>13</v>
      </c>
    </row>
    <row r="895" spans="1:9">
      <c r="A895" t="n">
        <v>8208</v>
      </c>
      <c r="B895" s="12" t="n">
        <v>74</v>
      </c>
      <c r="C895" s="7" t="n">
        <v>54</v>
      </c>
    </row>
    <row r="896" spans="1:9">
      <c r="A896" t="s">
        <v>4</v>
      </c>
      <c r="B896" s="4" t="s">
        <v>5</v>
      </c>
    </row>
    <row r="897" spans="1:12">
      <c r="A897" t="n">
        <v>8210</v>
      </c>
      <c r="B897" s="5" t="n">
        <v>1</v>
      </c>
    </row>
    <row r="898" spans="1:12" s="3" customFormat="1" customHeight="0">
      <c r="A898" s="3" t="s">
        <v>2</v>
      </c>
      <c r="B898" s="3" t="s">
        <v>119</v>
      </c>
    </row>
    <row r="899" spans="1:12">
      <c r="A899" t="s">
        <v>4</v>
      </c>
      <c r="B899" s="4" t="s">
        <v>5</v>
      </c>
      <c r="C899" s="4" t="s">
        <v>13</v>
      </c>
      <c r="D899" s="4" t="s">
        <v>13</v>
      </c>
      <c r="E899" s="4" t="s">
        <v>13</v>
      </c>
      <c r="F899" s="4" t="s">
        <v>13</v>
      </c>
    </row>
    <row r="900" spans="1:12">
      <c r="A900" t="n">
        <v>8212</v>
      </c>
      <c r="B900" s="8" t="n">
        <v>14</v>
      </c>
      <c r="C900" s="7" t="n">
        <v>2</v>
      </c>
      <c r="D900" s="7" t="n">
        <v>0</v>
      </c>
      <c r="E900" s="7" t="n">
        <v>0</v>
      </c>
      <c r="F900" s="7" t="n">
        <v>0</v>
      </c>
    </row>
    <row r="901" spans="1:12">
      <c r="A901" t="s">
        <v>4</v>
      </c>
      <c r="B901" s="4" t="s">
        <v>5</v>
      </c>
      <c r="C901" s="4" t="s">
        <v>13</v>
      </c>
      <c r="D901" s="15" t="s">
        <v>26</v>
      </c>
      <c r="E901" s="4" t="s">
        <v>5</v>
      </c>
      <c r="F901" s="4" t="s">
        <v>13</v>
      </c>
      <c r="G901" s="4" t="s">
        <v>10</v>
      </c>
      <c r="H901" s="15" t="s">
        <v>28</v>
      </c>
      <c r="I901" s="4" t="s">
        <v>13</v>
      </c>
      <c r="J901" s="4" t="s">
        <v>9</v>
      </c>
      <c r="K901" s="4" t="s">
        <v>13</v>
      </c>
      <c r="L901" s="4" t="s">
        <v>13</v>
      </c>
      <c r="M901" s="15" t="s">
        <v>26</v>
      </c>
      <c r="N901" s="4" t="s">
        <v>5</v>
      </c>
      <c r="O901" s="4" t="s">
        <v>13</v>
      </c>
      <c r="P901" s="4" t="s">
        <v>10</v>
      </c>
      <c r="Q901" s="15" t="s">
        <v>28</v>
      </c>
      <c r="R901" s="4" t="s">
        <v>13</v>
      </c>
      <c r="S901" s="4" t="s">
        <v>9</v>
      </c>
      <c r="T901" s="4" t="s">
        <v>13</v>
      </c>
      <c r="U901" s="4" t="s">
        <v>13</v>
      </c>
      <c r="V901" s="4" t="s">
        <v>13</v>
      </c>
      <c r="W901" s="4" t="s">
        <v>25</v>
      </c>
    </row>
    <row r="902" spans="1:12">
      <c r="A902" t="n">
        <v>8217</v>
      </c>
      <c r="B902" s="13" t="n">
        <v>5</v>
      </c>
      <c r="C902" s="7" t="n">
        <v>28</v>
      </c>
      <c r="D902" s="15" t="s">
        <v>3</v>
      </c>
      <c r="E902" s="10" t="n">
        <v>162</v>
      </c>
      <c r="F902" s="7" t="n">
        <v>3</v>
      </c>
      <c r="G902" s="7" t="n">
        <v>12304</v>
      </c>
      <c r="H902" s="15" t="s">
        <v>3</v>
      </c>
      <c r="I902" s="7" t="n">
        <v>0</v>
      </c>
      <c r="J902" s="7" t="n">
        <v>1</v>
      </c>
      <c r="K902" s="7" t="n">
        <v>2</v>
      </c>
      <c r="L902" s="7" t="n">
        <v>28</v>
      </c>
      <c r="M902" s="15" t="s">
        <v>3</v>
      </c>
      <c r="N902" s="10" t="n">
        <v>162</v>
      </c>
      <c r="O902" s="7" t="n">
        <v>3</v>
      </c>
      <c r="P902" s="7" t="n">
        <v>12304</v>
      </c>
      <c r="Q902" s="15" t="s">
        <v>3</v>
      </c>
      <c r="R902" s="7" t="n">
        <v>0</v>
      </c>
      <c r="S902" s="7" t="n">
        <v>2</v>
      </c>
      <c r="T902" s="7" t="n">
        <v>2</v>
      </c>
      <c r="U902" s="7" t="n">
        <v>11</v>
      </c>
      <c r="V902" s="7" t="n">
        <v>1</v>
      </c>
      <c r="W902" s="14" t="n">
        <f t="normal" ca="1">A906</f>
        <v>0</v>
      </c>
    </row>
    <row r="903" spans="1:12">
      <c r="A903" t="s">
        <v>4</v>
      </c>
      <c r="B903" s="4" t="s">
        <v>5</v>
      </c>
      <c r="C903" s="4" t="s">
        <v>13</v>
      </c>
      <c r="D903" s="4" t="s">
        <v>10</v>
      </c>
      <c r="E903" s="4" t="s">
        <v>24</v>
      </c>
    </row>
    <row r="904" spans="1:12">
      <c r="A904" t="n">
        <v>8246</v>
      </c>
      <c r="B904" s="39" t="n">
        <v>58</v>
      </c>
      <c r="C904" s="7" t="n">
        <v>0</v>
      </c>
      <c r="D904" s="7" t="n">
        <v>0</v>
      </c>
      <c r="E904" s="7" t="n">
        <v>1</v>
      </c>
    </row>
    <row r="905" spans="1:12">
      <c r="A905" t="s">
        <v>4</v>
      </c>
      <c r="B905" s="4" t="s">
        <v>5</v>
      </c>
      <c r="C905" s="4" t="s">
        <v>13</v>
      </c>
      <c r="D905" s="15" t="s">
        <v>26</v>
      </c>
      <c r="E905" s="4" t="s">
        <v>5</v>
      </c>
      <c r="F905" s="4" t="s">
        <v>13</v>
      </c>
      <c r="G905" s="4" t="s">
        <v>10</v>
      </c>
      <c r="H905" s="15" t="s">
        <v>28</v>
      </c>
      <c r="I905" s="4" t="s">
        <v>13</v>
      </c>
      <c r="J905" s="4" t="s">
        <v>9</v>
      </c>
      <c r="K905" s="4" t="s">
        <v>13</v>
      </c>
      <c r="L905" s="4" t="s">
        <v>13</v>
      </c>
      <c r="M905" s="15" t="s">
        <v>26</v>
      </c>
      <c r="N905" s="4" t="s">
        <v>5</v>
      </c>
      <c r="O905" s="4" t="s">
        <v>13</v>
      </c>
      <c r="P905" s="4" t="s">
        <v>10</v>
      </c>
      <c r="Q905" s="15" t="s">
        <v>28</v>
      </c>
      <c r="R905" s="4" t="s">
        <v>13</v>
      </c>
      <c r="S905" s="4" t="s">
        <v>9</v>
      </c>
      <c r="T905" s="4" t="s">
        <v>13</v>
      </c>
      <c r="U905" s="4" t="s">
        <v>13</v>
      </c>
      <c r="V905" s="4" t="s">
        <v>13</v>
      </c>
      <c r="W905" s="4" t="s">
        <v>25</v>
      </c>
    </row>
    <row r="906" spans="1:12">
      <c r="A906" t="n">
        <v>8254</v>
      </c>
      <c r="B906" s="13" t="n">
        <v>5</v>
      </c>
      <c r="C906" s="7" t="n">
        <v>28</v>
      </c>
      <c r="D906" s="15" t="s">
        <v>3</v>
      </c>
      <c r="E906" s="10" t="n">
        <v>162</v>
      </c>
      <c r="F906" s="7" t="n">
        <v>3</v>
      </c>
      <c r="G906" s="7" t="n">
        <v>12304</v>
      </c>
      <c r="H906" s="15" t="s">
        <v>3</v>
      </c>
      <c r="I906" s="7" t="n">
        <v>0</v>
      </c>
      <c r="J906" s="7" t="n">
        <v>1</v>
      </c>
      <c r="K906" s="7" t="n">
        <v>3</v>
      </c>
      <c r="L906" s="7" t="n">
        <v>28</v>
      </c>
      <c r="M906" s="15" t="s">
        <v>3</v>
      </c>
      <c r="N906" s="10" t="n">
        <v>162</v>
      </c>
      <c r="O906" s="7" t="n">
        <v>3</v>
      </c>
      <c r="P906" s="7" t="n">
        <v>12304</v>
      </c>
      <c r="Q906" s="15" t="s">
        <v>3</v>
      </c>
      <c r="R906" s="7" t="n">
        <v>0</v>
      </c>
      <c r="S906" s="7" t="n">
        <v>2</v>
      </c>
      <c r="T906" s="7" t="n">
        <v>3</v>
      </c>
      <c r="U906" s="7" t="n">
        <v>9</v>
      </c>
      <c r="V906" s="7" t="n">
        <v>1</v>
      </c>
      <c r="W906" s="14" t="n">
        <f t="normal" ca="1">A916</f>
        <v>0</v>
      </c>
    </row>
    <row r="907" spans="1:12">
      <c r="A907" t="s">
        <v>4</v>
      </c>
      <c r="B907" s="4" t="s">
        <v>5</v>
      </c>
      <c r="C907" s="4" t="s">
        <v>13</v>
      </c>
      <c r="D907" s="15" t="s">
        <v>26</v>
      </c>
      <c r="E907" s="4" t="s">
        <v>5</v>
      </c>
      <c r="F907" s="4" t="s">
        <v>10</v>
      </c>
      <c r="G907" s="4" t="s">
        <v>13</v>
      </c>
      <c r="H907" s="4" t="s">
        <v>13</v>
      </c>
      <c r="I907" s="4" t="s">
        <v>6</v>
      </c>
      <c r="J907" s="15" t="s">
        <v>28</v>
      </c>
      <c r="K907" s="4" t="s">
        <v>13</v>
      </c>
      <c r="L907" s="4" t="s">
        <v>13</v>
      </c>
      <c r="M907" s="15" t="s">
        <v>26</v>
      </c>
      <c r="N907" s="4" t="s">
        <v>5</v>
      </c>
      <c r="O907" s="4" t="s">
        <v>13</v>
      </c>
      <c r="P907" s="15" t="s">
        <v>28</v>
      </c>
      <c r="Q907" s="4" t="s">
        <v>13</v>
      </c>
      <c r="R907" s="4" t="s">
        <v>9</v>
      </c>
      <c r="S907" s="4" t="s">
        <v>13</v>
      </c>
      <c r="T907" s="4" t="s">
        <v>13</v>
      </c>
      <c r="U907" s="4" t="s">
        <v>13</v>
      </c>
      <c r="V907" s="15" t="s">
        <v>26</v>
      </c>
      <c r="W907" s="4" t="s">
        <v>5</v>
      </c>
      <c r="X907" s="4" t="s">
        <v>13</v>
      </c>
      <c r="Y907" s="15" t="s">
        <v>28</v>
      </c>
      <c r="Z907" s="4" t="s">
        <v>13</v>
      </c>
      <c r="AA907" s="4" t="s">
        <v>9</v>
      </c>
      <c r="AB907" s="4" t="s">
        <v>13</v>
      </c>
      <c r="AC907" s="4" t="s">
        <v>13</v>
      </c>
      <c r="AD907" s="4" t="s">
        <v>13</v>
      </c>
      <c r="AE907" s="4" t="s">
        <v>25</v>
      </c>
    </row>
    <row r="908" spans="1:12">
      <c r="A908" t="n">
        <v>8283</v>
      </c>
      <c r="B908" s="13" t="n">
        <v>5</v>
      </c>
      <c r="C908" s="7" t="n">
        <v>28</v>
      </c>
      <c r="D908" s="15" t="s">
        <v>3</v>
      </c>
      <c r="E908" s="65" t="n">
        <v>47</v>
      </c>
      <c r="F908" s="7" t="n">
        <v>61456</v>
      </c>
      <c r="G908" s="7" t="n">
        <v>2</v>
      </c>
      <c r="H908" s="7" t="n">
        <v>0</v>
      </c>
      <c r="I908" s="7" t="s">
        <v>120</v>
      </c>
      <c r="J908" s="15" t="s">
        <v>3</v>
      </c>
      <c r="K908" s="7" t="n">
        <v>8</v>
      </c>
      <c r="L908" s="7" t="n">
        <v>28</v>
      </c>
      <c r="M908" s="15" t="s">
        <v>3</v>
      </c>
      <c r="N908" s="12" t="n">
        <v>74</v>
      </c>
      <c r="O908" s="7" t="n">
        <v>65</v>
      </c>
      <c r="P908" s="15" t="s">
        <v>3</v>
      </c>
      <c r="Q908" s="7" t="n">
        <v>0</v>
      </c>
      <c r="R908" s="7" t="n">
        <v>1</v>
      </c>
      <c r="S908" s="7" t="n">
        <v>3</v>
      </c>
      <c r="T908" s="7" t="n">
        <v>9</v>
      </c>
      <c r="U908" s="7" t="n">
        <v>28</v>
      </c>
      <c r="V908" s="15" t="s">
        <v>3</v>
      </c>
      <c r="W908" s="12" t="n">
        <v>74</v>
      </c>
      <c r="X908" s="7" t="n">
        <v>65</v>
      </c>
      <c r="Y908" s="15" t="s">
        <v>3</v>
      </c>
      <c r="Z908" s="7" t="n">
        <v>0</v>
      </c>
      <c r="AA908" s="7" t="n">
        <v>2</v>
      </c>
      <c r="AB908" s="7" t="n">
        <v>3</v>
      </c>
      <c r="AC908" s="7" t="n">
        <v>9</v>
      </c>
      <c r="AD908" s="7" t="n">
        <v>1</v>
      </c>
      <c r="AE908" s="14" t="n">
        <f t="normal" ca="1">A912</f>
        <v>0</v>
      </c>
    </row>
    <row r="909" spans="1:12">
      <c r="A909" t="s">
        <v>4</v>
      </c>
      <c r="B909" s="4" t="s">
        <v>5</v>
      </c>
      <c r="C909" s="4" t="s">
        <v>10</v>
      </c>
      <c r="D909" s="4" t="s">
        <v>13</v>
      </c>
      <c r="E909" s="4" t="s">
        <v>13</v>
      </c>
      <c r="F909" s="4" t="s">
        <v>6</v>
      </c>
    </row>
    <row r="910" spans="1:12">
      <c r="A910" t="n">
        <v>8331</v>
      </c>
      <c r="B910" s="65" t="n">
        <v>47</v>
      </c>
      <c r="C910" s="7" t="n">
        <v>61456</v>
      </c>
      <c r="D910" s="7" t="n">
        <v>0</v>
      </c>
      <c r="E910" s="7" t="n">
        <v>0</v>
      </c>
      <c r="F910" s="7" t="s">
        <v>121</v>
      </c>
    </row>
    <row r="911" spans="1:12">
      <c r="A911" t="s">
        <v>4</v>
      </c>
      <c r="B911" s="4" t="s">
        <v>5</v>
      </c>
      <c r="C911" s="4" t="s">
        <v>13</v>
      </c>
      <c r="D911" s="4" t="s">
        <v>10</v>
      </c>
      <c r="E911" s="4" t="s">
        <v>24</v>
      </c>
    </row>
    <row r="912" spans="1:12">
      <c r="A912" t="n">
        <v>8344</v>
      </c>
      <c r="B912" s="39" t="n">
        <v>58</v>
      </c>
      <c r="C912" s="7" t="n">
        <v>0</v>
      </c>
      <c r="D912" s="7" t="n">
        <v>300</v>
      </c>
      <c r="E912" s="7" t="n">
        <v>1</v>
      </c>
    </row>
    <row r="913" spans="1:31">
      <c r="A913" t="s">
        <v>4</v>
      </c>
      <c r="B913" s="4" t="s">
        <v>5</v>
      </c>
      <c r="C913" s="4" t="s">
        <v>13</v>
      </c>
      <c r="D913" s="4" t="s">
        <v>10</v>
      </c>
    </row>
    <row r="914" spans="1:31">
      <c r="A914" t="n">
        <v>8352</v>
      </c>
      <c r="B914" s="39" t="n">
        <v>58</v>
      </c>
      <c r="C914" s="7" t="n">
        <v>255</v>
      </c>
      <c r="D914" s="7" t="n">
        <v>0</v>
      </c>
    </row>
    <row r="915" spans="1:31">
      <c r="A915" t="s">
        <v>4</v>
      </c>
      <c r="B915" s="4" t="s">
        <v>5</v>
      </c>
      <c r="C915" s="4" t="s">
        <v>13</v>
      </c>
      <c r="D915" s="4" t="s">
        <v>13</v>
      </c>
      <c r="E915" s="4" t="s">
        <v>13</v>
      </c>
      <c r="F915" s="4" t="s">
        <v>13</v>
      </c>
    </row>
    <row r="916" spans="1:31">
      <c r="A916" t="n">
        <v>8356</v>
      </c>
      <c r="B916" s="8" t="n">
        <v>14</v>
      </c>
      <c r="C916" s="7" t="n">
        <v>0</v>
      </c>
      <c r="D916" s="7" t="n">
        <v>0</v>
      </c>
      <c r="E916" s="7" t="n">
        <v>0</v>
      </c>
      <c r="F916" s="7" t="n">
        <v>64</v>
      </c>
    </row>
    <row r="917" spans="1:31">
      <c r="A917" t="s">
        <v>4</v>
      </c>
      <c r="B917" s="4" t="s">
        <v>5</v>
      </c>
      <c r="C917" s="4" t="s">
        <v>13</v>
      </c>
      <c r="D917" s="4" t="s">
        <v>10</v>
      </c>
    </row>
    <row r="918" spans="1:31">
      <c r="A918" t="n">
        <v>8361</v>
      </c>
      <c r="B918" s="32" t="n">
        <v>22</v>
      </c>
      <c r="C918" s="7" t="n">
        <v>0</v>
      </c>
      <c r="D918" s="7" t="n">
        <v>12304</v>
      </c>
    </row>
    <row r="919" spans="1:31">
      <c r="A919" t="s">
        <v>4</v>
      </c>
      <c r="B919" s="4" t="s">
        <v>5</v>
      </c>
      <c r="C919" s="4" t="s">
        <v>13</v>
      </c>
      <c r="D919" s="4" t="s">
        <v>10</v>
      </c>
    </row>
    <row r="920" spans="1:31">
      <c r="A920" t="n">
        <v>8365</v>
      </c>
      <c r="B920" s="39" t="n">
        <v>58</v>
      </c>
      <c r="C920" s="7" t="n">
        <v>5</v>
      </c>
      <c r="D920" s="7" t="n">
        <v>300</v>
      </c>
    </row>
    <row r="921" spans="1:31">
      <c r="A921" t="s">
        <v>4</v>
      </c>
      <c r="B921" s="4" t="s">
        <v>5</v>
      </c>
      <c r="C921" s="4" t="s">
        <v>24</v>
      </c>
      <c r="D921" s="4" t="s">
        <v>10</v>
      </c>
    </row>
    <row r="922" spans="1:31">
      <c r="A922" t="n">
        <v>8369</v>
      </c>
      <c r="B922" s="66" t="n">
        <v>103</v>
      </c>
      <c r="C922" s="7" t="n">
        <v>0</v>
      </c>
      <c r="D922" s="7" t="n">
        <v>300</v>
      </c>
    </row>
    <row r="923" spans="1:31">
      <c r="A923" t="s">
        <v>4</v>
      </c>
      <c r="B923" s="4" t="s">
        <v>5</v>
      </c>
      <c r="C923" s="4" t="s">
        <v>13</v>
      </c>
    </row>
    <row r="924" spans="1:31">
      <c r="A924" t="n">
        <v>8376</v>
      </c>
      <c r="B924" s="37" t="n">
        <v>64</v>
      </c>
      <c r="C924" s="7" t="n">
        <v>7</v>
      </c>
    </row>
    <row r="925" spans="1:31">
      <c r="A925" t="s">
        <v>4</v>
      </c>
      <c r="B925" s="4" t="s">
        <v>5</v>
      </c>
      <c r="C925" s="4" t="s">
        <v>13</v>
      </c>
      <c r="D925" s="4" t="s">
        <v>10</v>
      </c>
    </row>
    <row r="926" spans="1:31">
      <c r="A926" t="n">
        <v>8378</v>
      </c>
      <c r="B926" s="67" t="n">
        <v>72</v>
      </c>
      <c r="C926" s="7" t="n">
        <v>5</v>
      </c>
      <c r="D926" s="7" t="n">
        <v>0</v>
      </c>
    </row>
    <row r="927" spans="1:31">
      <c r="A927" t="s">
        <v>4</v>
      </c>
      <c r="B927" s="4" t="s">
        <v>5</v>
      </c>
      <c r="C927" s="4" t="s">
        <v>13</v>
      </c>
      <c r="D927" s="15" t="s">
        <v>26</v>
      </c>
      <c r="E927" s="4" t="s">
        <v>5</v>
      </c>
      <c r="F927" s="4" t="s">
        <v>13</v>
      </c>
      <c r="G927" s="4" t="s">
        <v>10</v>
      </c>
      <c r="H927" s="15" t="s">
        <v>28</v>
      </c>
      <c r="I927" s="4" t="s">
        <v>13</v>
      </c>
      <c r="J927" s="4" t="s">
        <v>9</v>
      </c>
      <c r="K927" s="4" t="s">
        <v>13</v>
      </c>
      <c r="L927" s="4" t="s">
        <v>13</v>
      </c>
      <c r="M927" s="4" t="s">
        <v>25</v>
      </c>
    </row>
    <row r="928" spans="1:31">
      <c r="A928" t="n">
        <v>8382</v>
      </c>
      <c r="B928" s="13" t="n">
        <v>5</v>
      </c>
      <c r="C928" s="7" t="n">
        <v>28</v>
      </c>
      <c r="D928" s="15" t="s">
        <v>3</v>
      </c>
      <c r="E928" s="10" t="n">
        <v>162</v>
      </c>
      <c r="F928" s="7" t="n">
        <v>4</v>
      </c>
      <c r="G928" s="7" t="n">
        <v>12304</v>
      </c>
      <c r="H928" s="15" t="s">
        <v>3</v>
      </c>
      <c r="I928" s="7" t="n">
        <v>0</v>
      </c>
      <c r="J928" s="7" t="n">
        <v>1</v>
      </c>
      <c r="K928" s="7" t="n">
        <v>2</v>
      </c>
      <c r="L928" s="7" t="n">
        <v>1</v>
      </c>
      <c r="M928" s="14" t="n">
        <f t="normal" ca="1">A934</f>
        <v>0</v>
      </c>
    </row>
    <row r="929" spans="1:13">
      <c r="A929" t="s">
        <v>4</v>
      </c>
      <c r="B929" s="4" t="s">
        <v>5</v>
      </c>
      <c r="C929" s="4" t="s">
        <v>13</v>
      </c>
      <c r="D929" s="4" t="s">
        <v>6</v>
      </c>
    </row>
    <row r="930" spans="1:13">
      <c r="A930" t="n">
        <v>8399</v>
      </c>
      <c r="B930" s="9" t="n">
        <v>2</v>
      </c>
      <c r="C930" s="7" t="n">
        <v>10</v>
      </c>
      <c r="D930" s="7" t="s">
        <v>122</v>
      </c>
    </row>
    <row r="931" spans="1:13">
      <c r="A931" t="s">
        <v>4</v>
      </c>
      <c r="B931" s="4" t="s">
        <v>5</v>
      </c>
      <c r="C931" s="4" t="s">
        <v>10</v>
      </c>
    </row>
    <row r="932" spans="1:13">
      <c r="A932" t="n">
        <v>8416</v>
      </c>
      <c r="B932" s="43" t="n">
        <v>16</v>
      </c>
      <c r="C932" s="7" t="n">
        <v>0</v>
      </c>
    </row>
    <row r="933" spans="1:13">
      <c r="A933" t="s">
        <v>4</v>
      </c>
      <c r="B933" s="4" t="s">
        <v>5</v>
      </c>
      <c r="C933" s="4" t="s">
        <v>13</v>
      </c>
      <c r="D933" s="4" t="s">
        <v>10</v>
      </c>
      <c r="E933" s="4" t="s">
        <v>10</v>
      </c>
      <c r="F933" s="4" t="s">
        <v>10</v>
      </c>
      <c r="G933" s="4" t="s">
        <v>10</v>
      </c>
      <c r="H933" s="4" t="s">
        <v>10</v>
      </c>
      <c r="I933" s="4" t="s">
        <v>10</v>
      </c>
      <c r="J933" s="4" t="s">
        <v>10</v>
      </c>
      <c r="K933" s="4" t="s">
        <v>10</v>
      </c>
      <c r="L933" s="4" t="s">
        <v>10</v>
      </c>
      <c r="M933" s="4" t="s">
        <v>10</v>
      </c>
      <c r="N933" s="4" t="s">
        <v>9</v>
      </c>
      <c r="O933" s="4" t="s">
        <v>9</v>
      </c>
      <c r="P933" s="4" t="s">
        <v>9</v>
      </c>
      <c r="Q933" s="4" t="s">
        <v>9</v>
      </c>
      <c r="R933" s="4" t="s">
        <v>13</v>
      </c>
      <c r="S933" s="4" t="s">
        <v>6</v>
      </c>
    </row>
    <row r="934" spans="1:13">
      <c r="A934" t="n">
        <v>8419</v>
      </c>
      <c r="B934" s="68" t="n">
        <v>75</v>
      </c>
      <c r="C934" s="7" t="n">
        <v>0</v>
      </c>
      <c r="D934" s="7" t="n">
        <v>384</v>
      </c>
      <c r="E934" s="7" t="n">
        <v>328</v>
      </c>
      <c r="F934" s="7" t="n">
        <v>896</v>
      </c>
      <c r="G934" s="7" t="n">
        <v>392</v>
      </c>
      <c r="H934" s="7" t="n">
        <v>0</v>
      </c>
      <c r="I934" s="7" t="n">
        <v>0</v>
      </c>
      <c r="J934" s="7" t="n">
        <v>0</v>
      </c>
      <c r="K934" s="7" t="n">
        <v>320</v>
      </c>
      <c r="L934" s="7" t="n">
        <v>512</v>
      </c>
      <c r="M934" s="7" t="n">
        <v>384</v>
      </c>
      <c r="N934" s="7" t="n">
        <v>1065353216</v>
      </c>
      <c r="O934" s="7" t="n">
        <v>1065353216</v>
      </c>
      <c r="P934" s="7" t="n">
        <v>1065353216</v>
      </c>
      <c r="Q934" s="7" t="n">
        <v>0</v>
      </c>
      <c r="R934" s="7" t="n">
        <v>0</v>
      </c>
      <c r="S934" s="7" t="s">
        <v>123</v>
      </c>
    </row>
    <row r="935" spans="1:13">
      <c r="A935" t="s">
        <v>4</v>
      </c>
      <c r="B935" s="4" t="s">
        <v>5</v>
      </c>
      <c r="C935" s="4" t="s">
        <v>13</v>
      </c>
      <c r="D935" s="4" t="s">
        <v>10</v>
      </c>
      <c r="E935" s="4" t="s">
        <v>10</v>
      </c>
      <c r="F935" s="4" t="s">
        <v>10</v>
      </c>
      <c r="G935" s="4" t="s">
        <v>10</v>
      </c>
      <c r="H935" s="4" t="s">
        <v>10</v>
      </c>
      <c r="I935" s="4" t="s">
        <v>10</v>
      </c>
      <c r="J935" s="4" t="s">
        <v>10</v>
      </c>
      <c r="K935" s="4" t="s">
        <v>10</v>
      </c>
      <c r="L935" s="4" t="s">
        <v>10</v>
      </c>
      <c r="M935" s="4" t="s">
        <v>10</v>
      </c>
      <c r="N935" s="4" t="s">
        <v>9</v>
      </c>
      <c r="O935" s="4" t="s">
        <v>9</v>
      </c>
      <c r="P935" s="4" t="s">
        <v>9</v>
      </c>
      <c r="Q935" s="4" t="s">
        <v>9</v>
      </c>
      <c r="R935" s="4" t="s">
        <v>13</v>
      </c>
      <c r="S935" s="4" t="s">
        <v>6</v>
      </c>
    </row>
    <row r="936" spans="1:13">
      <c r="A936" t="n">
        <v>8468</v>
      </c>
      <c r="B936" s="68" t="n">
        <v>75</v>
      </c>
      <c r="C936" s="7" t="n">
        <v>1</v>
      </c>
      <c r="D936" s="7" t="n">
        <v>12</v>
      </c>
      <c r="E936" s="7" t="n">
        <v>528</v>
      </c>
      <c r="F936" s="7" t="n">
        <v>524</v>
      </c>
      <c r="G936" s="7" t="n">
        <v>592</v>
      </c>
      <c r="H936" s="7" t="n">
        <v>0</v>
      </c>
      <c r="I936" s="7" t="n">
        <v>0</v>
      </c>
      <c r="J936" s="7" t="n">
        <v>0</v>
      </c>
      <c r="K936" s="7" t="n">
        <v>320</v>
      </c>
      <c r="L936" s="7" t="n">
        <v>512</v>
      </c>
      <c r="M936" s="7" t="n">
        <v>384</v>
      </c>
      <c r="N936" s="7" t="n">
        <v>1065353216</v>
      </c>
      <c r="O936" s="7" t="n">
        <v>1065353216</v>
      </c>
      <c r="P936" s="7" t="n">
        <v>1065353216</v>
      </c>
      <c r="Q936" s="7" t="n">
        <v>0</v>
      </c>
      <c r="R936" s="7" t="n">
        <v>0</v>
      </c>
      <c r="S936" s="7" t="s">
        <v>124</v>
      </c>
    </row>
    <row r="937" spans="1:13">
      <c r="A937" t="s">
        <v>4</v>
      </c>
      <c r="B937" s="4" t="s">
        <v>5</v>
      </c>
      <c r="C937" s="4" t="s">
        <v>13</v>
      </c>
      <c r="D937" s="4" t="s">
        <v>10</v>
      </c>
      <c r="E937" s="4" t="s">
        <v>10</v>
      </c>
      <c r="F937" s="4" t="s">
        <v>10</v>
      </c>
      <c r="G937" s="4" t="s">
        <v>10</v>
      </c>
      <c r="H937" s="4" t="s">
        <v>10</v>
      </c>
      <c r="I937" s="4" t="s">
        <v>10</v>
      </c>
      <c r="J937" s="4" t="s">
        <v>10</v>
      </c>
      <c r="K937" s="4" t="s">
        <v>10</v>
      </c>
      <c r="L937" s="4" t="s">
        <v>10</v>
      </c>
      <c r="M937" s="4" t="s">
        <v>10</v>
      </c>
      <c r="N937" s="4" t="s">
        <v>9</v>
      </c>
      <c r="O937" s="4" t="s">
        <v>9</v>
      </c>
      <c r="P937" s="4" t="s">
        <v>9</v>
      </c>
      <c r="Q937" s="4" t="s">
        <v>9</v>
      </c>
      <c r="R937" s="4" t="s">
        <v>13</v>
      </c>
      <c r="S937" s="4" t="s">
        <v>6</v>
      </c>
    </row>
    <row r="938" spans="1:13">
      <c r="A938" t="n">
        <v>8517</v>
      </c>
      <c r="B938" s="68" t="n">
        <v>75</v>
      </c>
      <c r="C938" s="7" t="n">
        <v>2</v>
      </c>
      <c r="D938" s="7" t="n">
        <v>44</v>
      </c>
      <c r="E938" s="7" t="n">
        <v>587</v>
      </c>
      <c r="F938" s="7" t="n">
        <v>556</v>
      </c>
      <c r="G938" s="7" t="n">
        <v>651</v>
      </c>
      <c r="H938" s="7" t="n">
        <v>0</v>
      </c>
      <c r="I938" s="7" t="n">
        <v>0</v>
      </c>
      <c r="J938" s="7" t="n">
        <v>0</v>
      </c>
      <c r="K938" s="7" t="n">
        <v>384</v>
      </c>
      <c r="L938" s="7" t="n">
        <v>512</v>
      </c>
      <c r="M938" s="7" t="n">
        <v>448</v>
      </c>
      <c r="N938" s="7" t="n">
        <v>1065353216</v>
      </c>
      <c r="O938" s="7" t="n">
        <v>1065353216</v>
      </c>
      <c r="P938" s="7" t="n">
        <v>1065353216</v>
      </c>
      <c r="Q938" s="7" t="n">
        <v>0</v>
      </c>
      <c r="R938" s="7" t="n">
        <v>0</v>
      </c>
      <c r="S938" s="7" t="s">
        <v>124</v>
      </c>
    </row>
    <row r="939" spans="1:13">
      <c r="A939" t="s">
        <v>4</v>
      </c>
      <c r="B939" s="4" t="s">
        <v>5</v>
      </c>
      <c r="C939" s="4" t="s">
        <v>13</v>
      </c>
      <c r="D939" s="4" t="s">
        <v>10</v>
      </c>
      <c r="E939" s="4" t="s">
        <v>13</v>
      </c>
      <c r="F939" s="4" t="s">
        <v>6</v>
      </c>
    </row>
    <row r="940" spans="1:13">
      <c r="A940" t="n">
        <v>8566</v>
      </c>
      <c r="B940" s="11" t="n">
        <v>39</v>
      </c>
      <c r="C940" s="7" t="n">
        <v>10</v>
      </c>
      <c r="D940" s="7" t="n">
        <v>65533</v>
      </c>
      <c r="E940" s="7" t="n">
        <v>203</v>
      </c>
      <c r="F940" s="7" t="s">
        <v>125</v>
      </c>
    </row>
    <row r="941" spans="1:13">
      <c r="A941" t="s">
        <v>4</v>
      </c>
      <c r="B941" s="4" t="s">
        <v>5</v>
      </c>
      <c r="C941" s="4" t="s">
        <v>13</v>
      </c>
      <c r="D941" s="4" t="s">
        <v>10</v>
      </c>
      <c r="E941" s="4" t="s">
        <v>13</v>
      </c>
      <c r="F941" s="4" t="s">
        <v>6</v>
      </c>
    </row>
    <row r="942" spans="1:13">
      <c r="A942" t="n">
        <v>8590</v>
      </c>
      <c r="B942" s="11" t="n">
        <v>39</v>
      </c>
      <c r="C942" s="7" t="n">
        <v>10</v>
      </c>
      <c r="D942" s="7" t="n">
        <v>65533</v>
      </c>
      <c r="E942" s="7" t="n">
        <v>204</v>
      </c>
      <c r="F942" s="7" t="s">
        <v>126</v>
      </c>
    </row>
    <row r="943" spans="1:13">
      <c r="A943" t="s">
        <v>4</v>
      </c>
      <c r="B943" s="4" t="s">
        <v>5</v>
      </c>
      <c r="C943" s="4" t="s">
        <v>13</v>
      </c>
      <c r="D943" s="4" t="s">
        <v>10</v>
      </c>
      <c r="E943" s="4" t="s">
        <v>13</v>
      </c>
      <c r="F943" s="4" t="s">
        <v>6</v>
      </c>
    </row>
    <row r="944" spans="1:13">
      <c r="A944" t="n">
        <v>8614</v>
      </c>
      <c r="B944" s="11" t="n">
        <v>39</v>
      </c>
      <c r="C944" s="7" t="n">
        <v>10</v>
      </c>
      <c r="D944" s="7" t="n">
        <v>65533</v>
      </c>
      <c r="E944" s="7" t="n">
        <v>205</v>
      </c>
      <c r="F944" s="7" t="s">
        <v>127</v>
      </c>
    </row>
    <row r="945" spans="1:19">
      <c r="A945" t="s">
        <v>4</v>
      </c>
      <c r="B945" s="4" t="s">
        <v>5</v>
      </c>
      <c r="C945" s="4" t="s">
        <v>13</v>
      </c>
      <c r="D945" s="4" t="s">
        <v>10</v>
      </c>
      <c r="E945" s="4" t="s">
        <v>13</v>
      </c>
      <c r="F945" s="4" t="s">
        <v>6</v>
      </c>
    </row>
    <row r="946" spans="1:19">
      <c r="A946" t="n">
        <v>8638</v>
      </c>
      <c r="B946" s="11" t="n">
        <v>39</v>
      </c>
      <c r="C946" s="7" t="n">
        <v>10</v>
      </c>
      <c r="D946" s="7" t="n">
        <v>65533</v>
      </c>
      <c r="E946" s="7" t="n">
        <v>206</v>
      </c>
      <c r="F946" s="7" t="s">
        <v>128</v>
      </c>
    </row>
    <row r="947" spans="1:19">
      <c r="A947" t="s">
        <v>4</v>
      </c>
      <c r="B947" s="4" t="s">
        <v>5</v>
      </c>
      <c r="C947" s="4" t="s">
        <v>13</v>
      </c>
      <c r="D947" s="4" t="s">
        <v>10</v>
      </c>
      <c r="E947" s="4" t="s">
        <v>13</v>
      </c>
      <c r="F947" s="4" t="s">
        <v>6</v>
      </c>
    </row>
    <row r="948" spans="1:19">
      <c r="A948" t="n">
        <v>8662</v>
      </c>
      <c r="B948" s="11" t="n">
        <v>39</v>
      </c>
      <c r="C948" s="7" t="n">
        <v>10</v>
      </c>
      <c r="D948" s="7" t="n">
        <v>65533</v>
      </c>
      <c r="E948" s="7" t="n">
        <v>207</v>
      </c>
      <c r="F948" s="7" t="s">
        <v>129</v>
      </c>
    </row>
    <row r="949" spans="1:19">
      <c r="A949" t="s">
        <v>4</v>
      </c>
      <c r="B949" s="4" t="s">
        <v>5</v>
      </c>
      <c r="C949" s="4" t="s">
        <v>13</v>
      </c>
      <c r="D949" s="4" t="s">
        <v>10</v>
      </c>
      <c r="E949" s="4" t="s">
        <v>13</v>
      </c>
      <c r="F949" s="4" t="s">
        <v>6</v>
      </c>
    </row>
    <row r="950" spans="1:19">
      <c r="A950" t="n">
        <v>8686</v>
      </c>
      <c r="B950" s="11" t="n">
        <v>39</v>
      </c>
      <c r="C950" s="7" t="n">
        <v>10</v>
      </c>
      <c r="D950" s="7" t="n">
        <v>65533</v>
      </c>
      <c r="E950" s="7" t="n">
        <v>208</v>
      </c>
      <c r="F950" s="7" t="s">
        <v>130</v>
      </c>
    </row>
    <row r="951" spans="1:19">
      <c r="A951" t="s">
        <v>4</v>
      </c>
      <c r="B951" s="4" t="s">
        <v>5</v>
      </c>
      <c r="C951" s="4" t="s">
        <v>10</v>
      </c>
      <c r="D951" s="4" t="s">
        <v>9</v>
      </c>
    </row>
    <row r="952" spans="1:19">
      <c r="A952" t="n">
        <v>8710</v>
      </c>
      <c r="B952" s="60" t="n">
        <v>43</v>
      </c>
      <c r="C952" s="7" t="n">
        <v>0</v>
      </c>
      <c r="D952" s="7" t="n">
        <v>1</v>
      </c>
    </row>
    <row r="953" spans="1:19">
      <c r="A953" t="s">
        <v>4</v>
      </c>
      <c r="B953" s="4" t="s">
        <v>5</v>
      </c>
      <c r="C953" s="4" t="s">
        <v>10</v>
      </c>
      <c r="D953" s="4" t="s">
        <v>6</v>
      </c>
      <c r="E953" s="4" t="s">
        <v>6</v>
      </c>
      <c r="F953" s="4" t="s">
        <v>6</v>
      </c>
      <c r="G953" s="4" t="s">
        <v>13</v>
      </c>
      <c r="H953" s="4" t="s">
        <v>9</v>
      </c>
      <c r="I953" s="4" t="s">
        <v>24</v>
      </c>
      <c r="J953" s="4" t="s">
        <v>24</v>
      </c>
      <c r="K953" s="4" t="s">
        <v>24</v>
      </c>
      <c r="L953" s="4" t="s">
        <v>24</v>
      </c>
      <c r="M953" s="4" t="s">
        <v>24</v>
      </c>
      <c r="N953" s="4" t="s">
        <v>24</v>
      </c>
      <c r="O953" s="4" t="s">
        <v>24</v>
      </c>
      <c r="P953" s="4" t="s">
        <v>6</v>
      </c>
      <c r="Q953" s="4" t="s">
        <v>6</v>
      </c>
      <c r="R953" s="4" t="s">
        <v>9</v>
      </c>
      <c r="S953" s="4" t="s">
        <v>13</v>
      </c>
      <c r="T953" s="4" t="s">
        <v>9</v>
      </c>
      <c r="U953" s="4" t="s">
        <v>9</v>
      </c>
      <c r="V953" s="4" t="s">
        <v>10</v>
      </c>
    </row>
    <row r="954" spans="1:19">
      <c r="A954" t="n">
        <v>8717</v>
      </c>
      <c r="B954" s="23" t="n">
        <v>19</v>
      </c>
      <c r="C954" s="7" t="n">
        <v>1</v>
      </c>
      <c r="D954" s="7" t="s">
        <v>131</v>
      </c>
      <c r="E954" s="7" t="s">
        <v>132</v>
      </c>
      <c r="F954" s="7" t="s">
        <v>12</v>
      </c>
      <c r="G954" s="7" t="n">
        <v>0</v>
      </c>
      <c r="H954" s="7" t="n">
        <v>1</v>
      </c>
      <c r="I954" s="7" t="n">
        <v>0</v>
      </c>
      <c r="J954" s="7" t="n">
        <v>0</v>
      </c>
      <c r="K954" s="7" t="n">
        <v>0</v>
      </c>
      <c r="L954" s="7" t="n">
        <v>0</v>
      </c>
      <c r="M954" s="7" t="n">
        <v>1</v>
      </c>
      <c r="N954" s="7" t="n">
        <v>1.60000002384186</v>
      </c>
      <c r="O954" s="7" t="n">
        <v>0.0900000035762787</v>
      </c>
      <c r="P954" s="7" t="s">
        <v>12</v>
      </c>
      <c r="Q954" s="7" t="s">
        <v>12</v>
      </c>
      <c r="R954" s="7" t="n">
        <v>-1</v>
      </c>
      <c r="S954" s="7" t="n">
        <v>0</v>
      </c>
      <c r="T954" s="7" t="n">
        <v>0</v>
      </c>
      <c r="U954" s="7" t="n">
        <v>0</v>
      </c>
      <c r="V954" s="7" t="n">
        <v>0</v>
      </c>
    </row>
    <row r="955" spans="1:19">
      <c r="A955" t="s">
        <v>4</v>
      </c>
      <c r="B955" s="4" t="s">
        <v>5</v>
      </c>
      <c r="C955" s="4" t="s">
        <v>10</v>
      </c>
      <c r="D955" s="4" t="s">
        <v>6</v>
      </c>
      <c r="E955" s="4" t="s">
        <v>6</v>
      </c>
      <c r="F955" s="4" t="s">
        <v>6</v>
      </c>
      <c r="G955" s="4" t="s">
        <v>13</v>
      </c>
      <c r="H955" s="4" t="s">
        <v>9</v>
      </c>
      <c r="I955" s="4" t="s">
        <v>24</v>
      </c>
      <c r="J955" s="4" t="s">
        <v>24</v>
      </c>
      <c r="K955" s="4" t="s">
        <v>24</v>
      </c>
      <c r="L955" s="4" t="s">
        <v>24</v>
      </c>
      <c r="M955" s="4" t="s">
        <v>24</v>
      </c>
      <c r="N955" s="4" t="s">
        <v>24</v>
      </c>
      <c r="O955" s="4" t="s">
        <v>24</v>
      </c>
      <c r="P955" s="4" t="s">
        <v>6</v>
      </c>
      <c r="Q955" s="4" t="s">
        <v>6</v>
      </c>
      <c r="R955" s="4" t="s">
        <v>9</v>
      </c>
      <c r="S955" s="4" t="s">
        <v>13</v>
      </c>
      <c r="T955" s="4" t="s">
        <v>9</v>
      </c>
      <c r="U955" s="4" t="s">
        <v>9</v>
      </c>
      <c r="V955" s="4" t="s">
        <v>10</v>
      </c>
    </row>
    <row r="956" spans="1:19">
      <c r="A956" t="n">
        <v>8790</v>
      </c>
      <c r="B956" s="23" t="n">
        <v>19</v>
      </c>
      <c r="C956" s="7" t="n">
        <v>2</v>
      </c>
      <c r="D956" s="7" t="s">
        <v>133</v>
      </c>
      <c r="E956" s="7" t="s">
        <v>134</v>
      </c>
      <c r="F956" s="7" t="s">
        <v>12</v>
      </c>
      <c r="G956" s="7" t="n">
        <v>0</v>
      </c>
      <c r="H956" s="7" t="n">
        <v>1</v>
      </c>
      <c r="I956" s="7" t="n">
        <v>0</v>
      </c>
      <c r="J956" s="7" t="n">
        <v>0</v>
      </c>
      <c r="K956" s="7" t="n">
        <v>0</v>
      </c>
      <c r="L956" s="7" t="n">
        <v>0</v>
      </c>
      <c r="M956" s="7" t="n">
        <v>1</v>
      </c>
      <c r="N956" s="7" t="n">
        <v>1.60000002384186</v>
      </c>
      <c r="O956" s="7" t="n">
        <v>0.0900000035762787</v>
      </c>
      <c r="P956" s="7" t="s">
        <v>12</v>
      </c>
      <c r="Q956" s="7" t="s">
        <v>12</v>
      </c>
      <c r="R956" s="7" t="n">
        <v>-1</v>
      </c>
      <c r="S956" s="7" t="n">
        <v>0</v>
      </c>
      <c r="T956" s="7" t="n">
        <v>0</v>
      </c>
      <c r="U956" s="7" t="n">
        <v>0</v>
      </c>
      <c r="V956" s="7" t="n">
        <v>0</v>
      </c>
    </row>
    <row r="957" spans="1:19">
      <c r="A957" t="s">
        <v>4</v>
      </c>
      <c r="B957" s="4" t="s">
        <v>5</v>
      </c>
      <c r="C957" s="4" t="s">
        <v>10</v>
      </c>
      <c r="D957" s="4" t="s">
        <v>6</v>
      </c>
      <c r="E957" s="4" t="s">
        <v>6</v>
      </c>
      <c r="F957" s="4" t="s">
        <v>6</v>
      </c>
      <c r="G957" s="4" t="s">
        <v>13</v>
      </c>
      <c r="H957" s="4" t="s">
        <v>9</v>
      </c>
      <c r="I957" s="4" t="s">
        <v>24</v>
      </c>
      <c r="J957" s="4" t="s">
        <v>24</v>
      </c>
      <c r="K957" s="4" t="s">
        <v>24</v>
      </c>
      <c r="L957" s="4" t="s">
        <v>24</v>
      </c>
      <c r="M957" s="4" t="s">
        <v>24</v>
      </c>
      <c r="N957" s="4" t="s">
        <v>24</v>
      </c>
      <c r="O957" s="4" t="s">
        <v>24</v>
      </c>
      <c r="P957" s="4" t="s">
        <v>6</v>
      </c>
      <c r="Q957" s="4" t="s">
        <v>6</v>
      </c>
      <c r="R957" s="4" t="s">
        <v>9</v>
      </c>
      <c r="S957" s="4" t="s">
        <v>13</v>
      </c>
      <c r="T957" s="4" t="s">
        <v>9</v>
      </c>
      <c r="U957" s="4" t="s">
        <v>9</v>
      </c>
      <c r="V957" s="4" t="s">
        <v>10</v>
      </c>
    </row>
    <row r="958" spans="1:19">
      <c r="A958" t="n">
        <v>8864</v>
      </c>
      <c r="B958" s="23" t="n">
        <v>19</v>
      </c>
      <c r="C958" s="7" t="n">
        <v>3</v>
      </c>
      <c r="D958" s="7" t="s">
        <v>135</v>
      </c>
      <c r="E958" s="7" t="s">
        <v>136</v>
      </c>
      <c r="F958" s="7" t="s">
        <v>12</v>
      </c>
      <c r="G958" s="7" t="n">
        <v>0</v>
      </c>
      <c r="H958" s="7" t="n">
        <v>1</v>
      </c>
      <c r="I958" s="7" t="n">
        <v>0</v>
      </c>
      <c r="J958" s="7" t="n">
        <v>0</v>
      </c>
      <c r="K958" s="7" t="n">
        <v>0</v>
      </c>
      <c r="L958" s="7" t="n">
        <v>0</v>
      </c>
      <c r="M958" s="7" t="n">
        <v>1</v>
      </c>
      <c r="N958" s="7" t="n">
        <v>1.60000002384186</v>
      </c>
      <c r="O958" s="7" t="n">
        <v>0.0900000035762787</v>
      </c>
      <c r="P958" s="7" t="s">
        <v>12</v>
      </c>
      <c r="Q958" s="7" t="s">
        <v>12</v>
      </c>
      <c r="R958" s="7" t="n">
        <v>-1</v>
      </c>
      <c r="S958" s="7" t="n">
        <v>0</v>
      </c>
      <c r="T958" s="7" t="n">
        <v>0</v>
      </c>
      <c r="U958" s="7" t="n">
        <v>0</v>
      </c>
      <c r="V958" s="7" t="n">
        <v>0</v>
      </c>
    </row>
    <row r="959" spans="1:19">
      <c r="A959" t="s">
        <v>4</v>
      </c>
      <c r="B959" s="4" t="s">
        <v>5</v>
      </c>
      <c r="C959" s="4" t="s">
        <v>10</v>
      </c>
      <c r="D959" s="4" t="s">
        <v>6</v>
      </c>
      <c r="E959" s="4" t="s">
        <v>6</v>
      </c>
      <c r="F959" s="4" t="s">
        <v>6</v>
      </c>
      <c r="G959" s="4" t="s">
        <v>13</v>
      </c>
      <c r="H959" s="4" t="s">
        <v>9</v>
      </c>
      <c r="I959" s="4" t="s">
        <v>24</v>
      </c>
      <c r="J959" s="4" t="s">
        <v>24</v>
      </c>
      <c r="K959" s="4" t="s">
        <v>24</v>
      </c>
      <c r="L959" s="4" t="s">
        <v>24</v>
      </c>
      <c r="M959" s="4" t="s">
        <v>24</v>
      </c>
      <c r="N959" s="4" t="s">
        <v>24</v>
      </c>
      <c r="O959" s="4" t="s">
        <v>24</v>
      </c>
      <c r="P959" s="4" t="s">
        <v>6</v>
      </c>
      <c r="Q959" s="4" t="s">
        <v>6</v>
      </c>
      <c r="R959" s="4" t="s">
        <v>9</v>
      </c>
      <c r="S959" s="4" t="s">
        <v>13</v>
      </c>
      <c r="T959" s="4" t="s">
        <v>9</v>
      </c>
      <c r="U959" s="4" t="s">
        <v>9</v>
      </c>
      <c r="V959" s="4" t="s">
        <v>10</v>
      </c>
    </row>
    <row r="960" spans="1:19">
      <c r="A960" t="n">
        <v>8937</v>
      </c>
      <c r="B960" s="23" t="n">
        <v>19</v>
      </c>
      <c r="C960" s="7" t="n">
        <v>4</v>
      </c>
      <c r="D960" s="7" t="s">
        <v>137</v>
      </c>
      <c r="E960" s="7" t="s">
        <v>138</v>
      </c>
      <c r="F960" s="7" t="s">
        <v>12</v>
      </c>
      <c r="G960" s="7" t="n">
        <v>0</v>
      </c>
      <c r="H960" s="7" t="n">
        <v>1</v>
      </c>
      <c r="I960" s="7" t="n">
        <v>0</v>
      </c>
      <c r="J960" s="7" t="n">
        <v>0</v>
      </c>
      <c r="K960" s="7" t="n">
        <v>0</v>
      </c>
      <c r="L960" s="7" t="n">
        <v>0</v>
      </c>
      <c r="M960" s="7" t="n">
        <v>1</v>
      </c>
      <c r="N960" s="7" t="n">
        <v>1.60000002384186</v>
      </c>
      <c r="O960" s="7" t="n">
        <v>0.0900000035762787</v>
      </c>
      <c r="P960" s="7" t="s">
        <v>12</v>
      </c>
      <c r="Q960" s="7" t="s">
        <v>12</v>
      </c>
      <c r="R960" s="7" t="n">
        <v>-1</v>
      </c>
      <c r="S960" s="7" t="n">
        <v>0</v>
      </c>
      <c r="T960" s="7" t="n">
        <v>0</v>
      </c>
      <c r="U960" s="7" t="n">
        <v>0</v>
      </c>
      <c r="V960" s="7" t="n">
        <v>0</v>
      </c>
    </row>
    <row r="961" spans="1:22">
      <c r="A961" t="s">
        <v>4</v>
      </c>
      <c r="B961" s="4" t="s">
        <v>5</v>
      </c>
      <c r="C961" s="4" t="s">
        <v>10</v>
      </c>
      <c r="D961" s="4" t="s">
        <v>6</v>
      </c>
      <c r="E961" s="4" t="s">
        <v>6</v>
      </c>
      <c r="F961" s="4" t="s">
        <v>6</v>
      </c>
      <c r="G961" s="4" t="s">
        <v>13</v>
      </c>
      <c r="H961" s="4" t="s">
        <v>9</v>
      </c>
      <c r="I961" s="4" t="s">
        <v>24</v>
      </c>
      <c r="J961" s="4" t="s">
        <v>24</v>
      </c>
      <c r="K961" s="4" t="s">
        <v>24</v>
      </c>
      <c r="L961" s="4" t="s">
        <v>24</v>
      </c>
      <c r="M961" s="4" t="s">
        <v>24</v>
      </c>
      <c r="N961" s="4" t="s">
        <v>24</v>
      </c>
      <c r="O961" s="4" t="s">
        <v>24</v>
      </c>
      <c r="P961" s="4" t="s">
        <v>6</v>
      </c>
      <c r="Q961" s="4" t="s">
        <v>6</v>
      </c>
      <c r="R961" s="4" t="s">
        <v>9</v>
      </c>
      <c r="S961" s="4" t="s">
        <v>13</v>
      </c>
      <c r="T961" s="4" t="s">
        <v>9</v>
      </c>
      <c r="U961" s="4" t="s">
        <v>9</v>
      </c>
      <c r="V961" s="4" t="s">
        <v>10</v>
      </c>
    </row>
    <row r="962" spans="1:22">
      <c r="A962" t="n">
        <v>9012</v>
      </c>
      <c r="B962" s="23" t="n">
        <v>19</v>
      </c>
      <c r="C962" s="7" t="n">
        <v>5</v>
      </c>
      <c r="D962" s="7" t="s">
        <v>139</v>
      </c>
      <c r="E962" s="7" t="s">
        <v>140</v>
      </c>
      <c r="F962" s="7" t="s">
        <v>12</v>
      </c>
      <c r="G962" s="7" t="n">
        <v>0</v>
      </c>
      <c r="H962" s="7" t="n">
        <v>1</v>
      </c>
      <c r="I962" s="7" t="n">
        <v>0</v>
      </c>
      <c r="J962" s="7" t="n">
        <v>0</v>
      </c>
      <c r="K962" s="7" t="n">
        <v>0</v>
      </c>
      <c r="L962" s="7" t="n">
        <v>0</v>
      </c>
      <c r="M962" s="7" t="n">
        <v>1</v>
      </c>
      <c r="N962" s="7" t="n">
        <v>1.60000002384186</v>
      </c>
      <c r="O962" s="7" t="n">
        <v>0.0900000035762787</v>
      </c>
      <c r="P962" s="7" t="s">
        <v>12</v>
      </c>
      <c r="Q962" s="7" t="s">
        <v>12</v>
      </c>
      <c r="R962" s="7" t="n">
        <v>-1</v>
      </c>
      <c r="S962" s="7" t="n">
        <v>0</v>
      </c>
      <c r="T962" s="7" t="n">
        <v>0</v>
      </c>
      <c r="U962" s="7" t="n">
        <v>0</v>
      </c>
      <c r="V962" s="7" t="n">
        <v>0</v>
      </c>
    </row>
    <row r="963" spans="1:22">
      <c r="A963" t="s">
        <v>4</v>
      </c>
      <c r="B963" s="4" t="s">
        <v>5</v>
      </c>
      <c r="C963" s="4" t="s">
        <v>10</v>
      </c>
      <c r="D963" s="4" t="s">
        <v>6</v>
      </c>
      <c r="E963" s="4" t="s">
        <v>6</v>
      </c>
      <c r="F963" s="4" t="s">
        <v>6</v>
      </c>
      <c r="G963" s="4" t="s">
        <v>13</v>
      </c>
      <c r="H963" s="4" t="s">
        <v>9</v>
      </c>
      <c r="I963" s="4" t="s">
        <v>24</v>
      </c>
      <c r="J963" s="4" t="s">
        <v>24</v>
      </c>
      <c r="K963" s="4" t="s">
        <v>24</v>
      </c>
      <c r="L963" s="4" t="s">
        <v>24</v>
      </c>
      <c r="M963" s="4" t="s">
        <v>24</v>
      </c>
      <c r="N963" s="4" t="s">
        <v>24</v>
      </c>
      <c r="O963" s="4" t="s">
        <v>24</v>
      </c>
      <c r="P963" s="4" t="s">
        <v>6</v>
      </c>
      <c r="Q963" s="4" t="s">
        <v>6</v>
      </c>
      <c r="R963" s="4" t="s">
        <v>9</v>
      </c>
      <c r="S963" s="4" t="s">
        <v>13</v>
      </c>
      <c r="T963" s="4" t="s">
        <v>9</v>
      </c>
      <c r="U963" s="4" t="s">
        <v>9</v>
      </c>
      <c r="V963" s="4" t="s">
        <v>10</v>
      </c>
    </row>
    <row r="964" spans="1:22">
      <c r="A964" t="n">
        <v>9084</v>
      </c>
      <c r="B964" s="23" t="n">
        <v>19</v>
      </c>
      <c r="C964" s="7" t="n">
        <v>6</v>
      </c>
      <c r="D964" s="7" t="s">
        <v>141</v>
      </c>
      <c r="E964" s="7" t="s">
        <v>142</v>
      </c>
      <c r="F964" s="7" t="s">
        <v>12</v>
      </c>
      <c r="G964" s="7" t="n">
        <v>0</v>
      </c>
      <c r="H964" s="7" t="n">
        <v>1</v>
      </c>
      <c r="I964" s="7" t="n">
        <v>0</v>
      </c>
      <c r="J964" s="7" t="n">
        <v>0</v>
      </c>
      <c r="K964" s="7" t="n">
        <v>0</v>
      </c>
      <c r="L964" s="7" t="n">
        <v>0</v>
      </c>
      <c r="M964" s="7" t="n">
        <v>1</v>
      </c>
      <c r="N964" s="7" t="n">
        <v>1.60000002384186</v>
      </c>
      <c r="O964" s="7" t="n">
        <v>0.0900000035762787</v>
      </c>
      <c r="P964" s="7" t="s">
        <v>12</v>
      </c>
      <c r="Q964" s="7" t="s">
        <v>12</v>
      </c>
      <c r="R964" s="7" t="n">
        <v>-1</v>
      </c>
      <c r="S964" s="7" t="n">
        <v>0</v>
      </c>
      <c r="T964" s="7" t="n">
        <v>0</v>
      </c>
      <c r="U964" s="7" t="n">
        <v>0</v>
      </c>
      <c r="V964" s="7" t="n">
        <v>0</v>
      </c>
    </row>
    <row r="965" spans="1:22">
      <c r="A965" t="s">
        <v>4</v>
      </c>
      <c r="B965" s="4" t="s">
        <v>5</v>
      </c>
      <c r="C965" s="4" t="s">
        <v>10</v>
      </c>
      <c r="D965" s="4" t="s">
        <v>6</v>
      </c>
      <c r="E965" s="4" t="s">
        <v>6</v>
      </c>
      <c r="F965" s="4" t="s">
        <v>6</v>
      </c>
      <c r="G965" s="4" t="s">
        <v>13</v>
      </c>
      <c r="H965" s="4" t="s">
        <v>9</v>
      </c>
      <c r="I965" s="4" t="s">
        <v>24</v>
      </c>
      <c r="J965" s="4" t="s">
        <v>24</v>
      </c>
      <c r="K965" s="4" t="s">
        <v>24</v>
      </c>
      <c r="L965" s="4" t="s">
        <v>24</v>
      </c>
      <c r="M965" s="4" t="s">
        <v>24</v>
      </c>
      <c r="N965" s="4" t="s">
        <v>24</v>
      </c>
      <c r="O965" s="4" t="s">
        <v>24</v>
      </c>
      <c r="P965" s="4" t="s">
        <v>6</v>
      </c>
      <c r="Q965" s="4" t="s">
        <v>6</v>
      </c>
      <c r="R965" s="4" t="s">
        <v>9</v>
      </c>
      <c r="S965" s="4" t="s">
        <v>13</v>
      </c>
      <c r="T965" s="4" t="s">
        <v>9</v>
      </c>
      <c r="U965" s="4" t="s">
        <v>9</v>
      </c>
      <c r="V965" s="4" t="s">
        <v>10</v>
      </c>
    </row>
    <row r="966" spans="1:22">
      <c r="A966" t="n">
        <v>9157</v>
      </c>
      <c r="B966" s="23" t="n">
        <v>19</v>
      </c>
      <c r="C966" s="7" t="n">
        <v>7</v>
      </c>
      <c r="D966" s="7" t="s">
        <v>143</v>
      </c>
      <c r="E966" s="7" t="s">
        <v>144</v>
      </c>
      <c r="F966" s="7" t="s">
        <v>12</v>
      </c>
      <c r="G966" s="7" t="n">
        <v>0</v>
      </c>
      <c r="H966" s="7" t="n">
        <v>1</v>
      </c>
      <c r="I966" s="7" t="n">
        <v>0</v>
      </c>
      <c r="J966" s="7" t="n">
        <v>0</v>
      </c>
      <c r="K966" s="7" t="n">
        <v>0</v>
      </c>
      <c r="L966" s="7" t="n">
        <v>0</v>
      </c>
      <c r="M966" s="7" t="n">
        <v>1</v>
      </c>
      <c r="N966" s="7" t="n">
        <v>1.60000002384186</v>
      </c>
      <c r="O966" s="7" t="n">
        <v>0.0900000035762787</v>
      </c>
      <c r="P966" s="7" t="s">
        <v>12</v>
      </c>
      <c r="Q966" s="7" t="s">
        <v>12</v>
      </c>
      <c r="R966" s="7" t="n">
        <v>-1</v>
      </c>
      <c r="S966" s="7" t="n">
        <v>0</v>
      </c>
      <c r="T966" s="7" t="n">
        <v>0</v>
      </c>
      <c r="U966" s="7" t="n">
        <v>0</v>
      </c>
      <c r="V966" s="7" t="n">
        <v>0</v>
      </c>
    </row>
    <row r="967" spans="1:22">
      <c r="A967" t="s">
        <v>4</v>
      </c>
      <c r="B967" s="4" t="s">
        <v>5</v>
      </c>
      <c r="C967" s="4" t="s">
        <v>10</v>
      </c>
      <c r="D967" s="4" t="s">
        <v>6</v>
      </c>
      <c r="E967" s="4" t="s">
        <v>6</v>
      </c>
      <c r="F967" s="4" t="s">
        <v>6</v>
      </c>
      <c r="G967" s="4" t="s">
        <v>13</v>
      </c>
      <c r="H967" s="4" t="s">
        <v>9</v>
      </c>
      <c r="I967" s="4" t="s">
        <v>24</v>
      </c>
      <c r="J967" s="4" t="s">
        <v>24</v>
      </c>
      <c r="K967" s="4" t="s">
        <v>24</v>
      </c>
      <c r="L967" s="4" t="s">
        <v>24</v>
      </c>
      <c r="M967" s="4" t="s">
        <v>24</v>
      </c>
      <c r="N967" s="4" t="s">
        <v>24</v>
      </c>
      <c r="O967" s="4" t="s">
        <v>24</v>
      </c>
      <c r="P967" s="4" t="s">
        <v>6</v>
      </c>
      <c r="Q967" s="4" t="s">
        <v>6</v>
      </c>
      <c r="R967" s="4" t="s">
        <v>9</v>
      </c>
      <c r="S967" s="4" t="s">
        <v>13</v>
      </c>
      <c r="T967" s="4" t="s">
        <v>9</v>
      </c>
      <c r="U967" s="4" t="s">
        <v>9</v>
      </c>
      <c r="V967" s="4" t="s">
        <v>10</v>
      </c>
    </row>
    <row r="968" spans="1:22">
      <c r="A968" t="n">
        <v>9228</v>
      </c>
      <c r="B968" s="23" t="n">
        <v>19</v>
      </c>
      <c r="C968" s="7" t="n">
        <v>8</v>
      </c>
      <c r="D968" s="7" t="s">
        <v>145</v>
      </c>
      <c r="E968" s="7" t="s">
        <v>146</v>
      </c>
      <c r="F968" s="7" t="s">
        <v>12</v>
      </c>
      <c r="G968" s="7" t="n">
        <v>0</v>
      </c>
      <c r="H968" s="7" t="n">
        <v>1</v>
      </c>
      <c r="I968" s="7" t="n">
        <v>0</v>
      </c>
      <c r="J968" s="7" t="n">
        <v>0</v>
      </c>
      <c r="K968" s="7" t="n">
        <v>0</v>
      </c>
      <c r="L968" s="7" t="n">
        <v>0</v>
      </c>
      <c r="M968" s="7" t="n">
        <v>1</v>
      </c>
      <c r="N968" s="7" t="n">
        <v>1.60000002384186</v>
      </c>
      <c r="O968" s="7" t="n">
        <v>0.0900000035762787</v>
      </c>
      <c r="P968" s="7" t="s">
        <v>12</v>
      </c>
      <c r="Q968" s="7" t="s">
        <v>12</v>
      </c>
      <c r="R968" s="7" t="n">
        <v>-1</v>
      </c>
      <c r="S968" s="7" t="n">
        <v>0</v>
      </c>
      <c r="T968" s="7" t="n">
        <v>0</v>
      </c>
      <c r="U968" s="7" t="n">
        <v>0</v>
      </c>
      <c r="V968" s="7" t="n">
        <v>0</v>
      </c>
    </row>
    <row r="969" spans="1:22">
      <c r="A969" t="s">
        <v>4</v>
      </c>
      <c r="B969" s="4" t="s">
        <v>5</v>
      </c>
      <c r="C969" s="4" t="s">
        <v>10</v>
      </c>
      <c r="D969" s="4" t="s">
        <v>6</v>
      </c>
      <c r="E969" s="4" t="s">
        <v>6</v>
      </c>
      <c r="F969" s="4" t="s">
        <v>6</v>
      </c>
      <c r="G969" s="4" t="s">
        <v>13</v>
      </c>
      <c r="H969" s="4" t="s">
        <v>9</v>
      </c>
      <c r="I969" s="4" t="s">
        <v>24</v>
      </c>
      <c r="J969" s="4" t="s">
        <v>24</v>
      </c>
      <c r="K969" s="4" t="s">
        <v>24</v>
      </c>
      <c r="L969" s="4" t="s">
        <v>24</v>
      </c>
      <c r="M969" s="4" t="s">
        <v>24</v>
      </c>
      <c r="N969" s="4" t="s">
        <v>24</v>
      </c>
      <c r="O969" s="4" t="s">
        <v>24</v>
      </c>
      <c r="P969" s="4" t="s">
        <v>6</v>
      </c>
      <c r="Q969" s="4" t="s">
        <v>6</v>
      </c>
      <c r="R969" s="4" t="s">
        <v>9</v>
      </c>
      <c r="S969" s="4" t="s">
        <v>13</v>
      </c>
      <c r="T969" s="4" t="s">
        <v>9</v>
      </c>
      <c r="U969" s="4" t="s">
        <v>9</v>
      </c>
      <c r="V969" s="4" t="s">
        <v>10</v>
      </c>
    </row>
    <row r="970" spans="1:22">
      <c r="A970" t="n">
        <v>9301</v>
      </c>
      <c r="B970" s="23" t="n">
        <v>19</v>
      </c>
      <c r="C970" s="7" t="n">
        <v>9</v>
      </c>
      <c r="D970" s="7" t="s">
        <v>147</v>
      </c>
      <c r="E970" s="7" t="s">
        <v>148</v>
      </c>
      <c r="F970" s="7" t="s">
        <v>12</v>
      </c>
      <c r="G970" s="7" t="n">
        <v>0</v>
      </c>
      <c r="H970" s="7" t="n">
        <v>1</v>
      </c>
      <c r="I970" s="7" t="n">
        <v>0</v>
      </c>
      <c r="J970" s="7" t="n">
        <v>0</v>
      </c>
      <c r="K970" s="7" t="n">
        <v>0</v>
      </c>
      <c r="L970" s="7" t="n">
        <v>0</v>
      </c>
      <c r="M970" s="7" t="n">
        <v>1</v>
      </c>
      <c r="N970" s="7" t="n">
        <v>1.60000002384186</v>
      </c>
      <c r="O970" s="7" t="n">
        <v>0.0900000035762787</v>
      </c>
      <c r="P970" s="7" t="s">
        <v>12</v>
      </c>
      <c r="Q970" s="7" t="s">
        <v>12</v>
      </c>
      <c r="R970" s="7" t="n">
        <v>-1</v>
      </c>
      <c r="S970" s="7" t="n">
        <v>0</v>
      </c>
      <c r="T970" s="7" t="n">
        <v>0</v>
      </c>
      <c r="U970" s="7" t="n">
        <v>0</v>
      </c>
      <c r="V970" s="7" t="n">
        <v>0</v>
      </c>
    </row>
    <row r="971" spans="1:22">
      <c r="A971" t="s">
        <v>4</v>
      </c>
      <c r="B971" s="4" t="s">
        <v>5</v>
      </c>
      <c r="C971" s="4" t="s">
        <v>10</v>
      </c>
      <c r="D971" s="4" t="s">
        <v>6</v>
      </c>
      <c r="E971" s="4" t="s">
        <v>6</v>
      </c>
      <c r="F971" s="4" t="s">
        <v>6</v>
      </c>
      <c r="G971" s="4" t="s">
        <v>13</v>
      </c>
      <c r="H971" s="4" t="s">
        <v>9</v>
      </c>
      <c r="I971" s="4" t="s">
        <v>24</v>
      </c>
      <c r="J971" s="4" t="s">
        <v>24</v>
      </c>
      <c r="K971" s="4" t="s">
        <v>24</v>
      </c>
      <c r="L971" s="4" t="s">
        <v>24</v>
      </c>
      <c r="M971" s="4" t="s">
        <v>24</v>
      </c>
      <c r="N971" s="4" t="s">
        <v>24</v>
      </c>
      <c r="O971" s="4" t="s">
        <v>24</v>
      </c>
      <c r="P971" s="4" t="s">
        <v>6</v>
      </c>
      <c r="Q971" s="4" t="s">
        <v>6</v>
      </c>
      <c r="R971" s="4" t="s">
        <v>9</v>
      </c>
      <c r="S971" s="4" t="s">
        <v>13</v>
      </c>
      <c r="T971" s="4" t="s">
        <v>9</v>
      </c>
      <c r="U971" s="4" t="s">
        <v>9</v>
      </c>
      <c r="V971" s="4" t="s">
        <v>10</v>
      </c>
    </row>
    <row r="972" spans="1:22">
      <c r="A972" t="n">
        <v>9376</v>
      </c>
      <c r="B972" s="23" t="n">
        <v>19</v>
      </c>
      <c r="C972" s="7" t="n">
        <v>11</v>
      </c>
      <c r="D972" s="7" t="s">
        <v>149</v>
      </c>
      <c r="E972" s="7" t="s">
        <v>150</v>
      </c>
      <c r="F972" s="7" t="s">
        <v>12</v>
      </c>
      <c r="G972" s="7" t="n">
        <v>0</v>
      </c>
      <c r="H972" s="7" t="n">
        <v>1</v>
      </c>
      <c r="I972" s="7" t="n">
        <v>0</v>
      </c>
      <c r="J972" s="7" t="n">
        <v>0</v>
      </c>
      <c r="K972" s="7" t="n">
        <v>0</v>
      </c>
      <c r="L972" s="7" t="n">
        <v>0</v>
      </c>
      <c r="M972" s="7" t="n">
        <v>1</v>
      </c>
      <c r="N972" s="7" t="n">
        <v>1.60000002384186</v>
      </c>
      <c r="O972" s="7" t="n">
        <v>0.0900000035762787</v>
      </c>
      <c r="P972" s="7" t="s">
        <v>12</v>
      </c>
      <c r="Q972" s="7" t="s">
        <v>12</v>
      </c>
      <c r="R972" s="7" t="n">
        <v>-1</v>
      </c>
      <c r="S972" s="7" t="n">
        <v>0</v>
      </c>
      <c r="T972" s="7" t="n">
        <v>0</v>
      </c>
      <c r="U972" s="7" t="n">
        <v>0</v>
      </c>
      <c r="V972" s="7" t="n">
        <v>0</v>
      </c>
    </row>
    <row r="973" spans="1:22">
      <c r="A973" t="s">
        <v>4</v>
      </c>
      <c r="B973" s="4" t="s">
        <v>5</v>
      </c>
      <c r="C973" s="4" t="s">
        <v>10</v>
      </c>
      <c r="D973" s="4" t="s">
        <v>6</v>
      </c>
      <c r="E973" s="4" t="s">
        <v>6</v>
      </c>
      <c r="F973" s="4" t="s">
        <v>6</v>
      </c>
      <c r="G973" s="4" t="s">
        <v>13</v>
      </c>
      <c r="H973" s="4" t="s">
        <v>9</v>
      </c>
      <c r="I973" s="4" t="s">
        <v>24</v>
      </c>
      <c r="J973" s="4" t="s">
        <v>24</v>
      </c>
      <c r="K973" s="4" t="s">
        <v>24</v>
      </c>
      <c r="L973" s="4" t="s">
        <v>24</v>
      </c>
      <c r="M973" s="4" t="s">
        <v>24</v>
      </c>
      <c r="N973" s="4" t="s">
        <v>24</v>
      </c>
      <c r="O973" s="4" t="s">
        <v>24</v>
      </c>
      <c r="P973" s="4" t="s">
        <v>6</v>
      </c>
      <c r="Q973" s="4" t="s">
        <v>6</v>
      </c>
      <c r="R973" s="4" t="s">
        <v>9</v>
      </c>
      <c r="S973" s="4" t="s">
        <v>13</v>
      </c>
      <c r="T973" s="4" t="s">
        <v>9</v>
      </c>
      <c r="U973" s="4" t="s">
        <v>9</v>
      </c>
      <c r="V973" s="4" t="s">
        <v>10</v>
      </c>
    </row>
    <row r="974" spans="1:22">
      <c r="A974" t="n">
        <v>9455</v>
      </c>
      <c r="B974" s="23" t="n">
        <v>19</v>
      </c>
      <c r="C974" s="7" t="n">
        <v>7032</v>
      </c>
      <c r="D974" s="7" t="s">
        <v>151</v>
      </c>
      <c r="E974" s="7" t="s">
        <v>152</v>
      </c>
      <c r="F974" s="7" t="s">
        <v>12</v>
      </c>
      <c r="G974" s="7" t="n">
        <v>0</v>
      </c>
      <c r="H974" s="7" t="n">
        <v>1</v>
      </c>
      <c r="I974" s="7" t="n">
        <v>0</v>
      </c>
      <c r="J974" s="7" t="n">
        <v>0</v>
      </c>
      <c r="K974" s="7" t="n">
        <v>0</v>
      </c>
      <c r="L974" s="7" t="n">
        <v>0</v>
      </c>
      <c r="M974" s="7" t="n">
        <v>1</v>
      </c>
      <c r="N974" s="7" t="n">
        <v>1.60000002384186</v>
      </c>
      <c r="O974" s="7" t="n">
        <v>0.0900000035762787</v>
      </c>
      <c r="P974" s="7" t="s">
        <v>12</v>
      </c>
      <c r="Q974" s="7" t="s">
        <v>12</v>
      </c>
      <c r="R974" s="7" t="n">
        <v>-1</v>
      </c>
      <c r="S974" s="7" t="n">
        <v>0</v>
      </c>
      <c r="T974" s="7" t="n">
        <v>0</v>
      </c>
      <c r="U974" s="7" t="n">
        <v>0</v>
      </c>
      <c r="V974" s="7" t="n">
        <v>0</v>
      </c>
    </row>
    <row r="975" spans="1:22">
      <c r="A975" t="s">
        <v>4</v>
      </c>
      <c r="B975" s="4" t="s">
        <v>5</v>
      </c>
      <c r="C975" s="4" t="s">
        <v>10</v>
      </c>
      <c r="D975" s="4" t="s">
        <v>6</v>
      </c>
      <c r="E975" s="4" t="s">
        <v>6</v>
      </c>
      <c r="F975" s="4" t="s">
        <v>6</v>
      </c>
      <c r="G975" s="4" t="s">
        <v>13</v>
      </c>
      <c r="H975" s="4" t="s">
        <v>9</v>
      </c>
      <c r="I975" s="4" t="s">
        <v>24</v>
      </c>
      <c r="J975" s="4" t="s">
        <v>24</v>
      </c>
      <c r="K975" s="4" t="s">
        <v>24</v>
      </c>
      <c r="L975" s="4" t="s">
        <v>24</v>
      </c>
      <c r="M975" s="4" t="s">
        <v>24</v>
      </c>
      <c r="N975" s="4" t="s">
        <v>24</v>
      </c>
      <c r="O975" s="4" t="s">
        <v>24</v>
      </c>
      <c r="P975" s="4" t="s">
        <v>6</v>
      </c>
      <c r="Q975" s="4" t="s">
        <v>6</v>
      </c>
      <c r="R975" s="4" t="s">
        <v>9</v>
      </c>
      <c r="S975" s="4" t="s">
        <v>13</v>
      </c>
      <c r="T975" s="4" t="s">
        <v>9</v>
      </c>
      <c r="U975" s="4" t="s">
        <v>9</v>
      </c>
      <c r="V975" s="4" t="s">
        <v>10</v>
      </c>
    </row>
    <row r="976" spans="1:22">
      <c r="A976" t="n">
        <v>9525</v>
      </c>
      <c r="B976" s="23" t="n">
        <v>19</v>
      </c>
      <c r="C976" s="7" t="n">
        <v>7033</v>
      </c>
      <c r="D976" s="7" t="s">
        <v>153</v>
      </c>
      <c r="E976" s="7" t="s">
        <v>154</v>
      </c>
      <c r="F976" s="7" t="s">
        <v>12</v>
      </c>
      <c r="G976" s="7" t="n">
        <v>0</v>
      </c>
      <c r="H976" s="7" t="n">
        <v>1</v>
      </c>
      <c r="I976" s="7" t="n">
        <v>0</v>
      </c>
      <c r="J976" s="7" t="n">
        <v>0</v>
      </c>
      <c r="K976" s="7" t="n">
        <v>0</v>
      </c>
      <c r="L976" s="7" t="n">
        <v>0</v>
      </c>
      <c r="M976" s="7" t="n">
        <v>1</v>
      </c>
      <c r="N976" s="7" t="n">
        <v>1.60000002384186</v>
      </c>
      <c r="O976" s="7" t="n">
        <v>0.0900000035762787</v>
      </c>
      <c r="P976" s="7" t="s">
        <v>12</v>
      </c>
      <c r="Q976" s="7" t="s">
        <v>12</v>
      </c>
      <c r="R976" s="7" t="n">
        <v>-1</v>
      </c>
      <c r="S976" s="7" t="n">
        <v>0</v>
      </c>
      <c r="T976" s="7" t="n">
        <v>0</v>
      </c>
      <c r="U976" s="7" t="n">
        <v>0</v>
      </c>
      <c r="V976" s="7" t="n">
        <v>0</v>
      </c>
    </row>
    <row r="977" spans="1:22">
      <c r="A977" t="s">
        <v>4</v>
      </c>
      <c r="B977" s="4" t="s">
        <v>5</v>
      </c>
      <c r="C977" s="4" t="s">
        <v>10</v>
      </c>
      <c r="D977" s="4" t="s">
        <v>6</v>
      </c>
      <c r="E977" s="4" t="s">
        <v>6</v>
      </c>
      <c r="F977" s="4" t="s">
        <v>6</v>
      </c>
      <c r="G977" s="4" t="s">
        <v>13</v>
      </c>
      <c r="H977" s="4" t="s">
        <v>9</v>
      </c>
      <c r="I977" s="4" t="s">
        <v>24</v>
      </c>
      <c r="J977" s="4" t="s">
        <v>24</v>
      </c>
      <c r="K977" s="4" t="s">
        <v>24</v>
      </c>
      <c r="L977" s="4" t="s">
        <v>24</v>
      </c>
      <c r="M977" s="4" t="s">
        <v>24</v>
      </c>
      <c r="N977" s="4" t="s">
        <v>24</v>
      </c>
      <c r="O977" s="4" t="s">
        <v>24</v>
      </c>
      <c r="P977" s="4" t="s">
        <v>6</v>
      </c>
      <c r="Q977" s="4" t="s">
        <v>6</v>
      </c>
      <c r="R977" s="4" t="s">
        <v>9</v>
      </c>
      <c r="S977" s="4" t="s">
        <v>13</v>
      </c>
      <c r="T977" s="4" t="s">
        <v>9</v>
      </c>
      <c r="U977" s="4" t="s">
        <v>9</v>
      </c>
      <c r="V977" s="4" t="s">
        <v>10</v>
      </c>
    </row>
    <row r="978" spans="1:22">
      <c r="A978" t="n">
        <v>9596</v>
      </c>
      <c r="B978" s="23" t="n">
        <v>19</v>
      </c>
      <c r="C978" s="7" t="n">
        <v>7036</v>
      </c>
      <c r="D978" s="7" t="s">
        <v>155</v>
      </c>
      <c r="E978" s="7" t="s">
        <v>156</v>
      </c>
      <c r="F978" s="7" t="s">
        <v>12</v>
      </c>
      <c r="G978" s="7" t="n">
        <v>0</v>
      </c>
      <c r="H978" s="7" t="n">
        <v>1</v>
      </c>
      <c r="I978" s="7" t="n">
        <v>0</v>
      </c>
      <c r="J978" s="7" t="n">
        <v>0</v>
      </c>
      <c r="K978" s="7" t="n">
        <v>0</v>
      </c>
      <c r="L978" s="7" t="n">
        <v>0</v>
      </c>
      <c r="M978" s="7" t="n">
        <v>1</v>
      </c>
      <c r="N978" s="7" t="n">
        <v>1.60000002384186</v>
      </c>
      <c r="O978" s="7" t="n">
        <v>0.0900000035762787</v>
      </c>
      <c r="P978" s="7" t="s">
        <v>12</v>
      </c>
      <c r="Q978" s="7" t="s">
        <v>12</v>
      </c>
      <c r="R978" s="7" t="n">
        <v>-1</v>
      </c>
      <c r="S978" s="7" t="n">
        <v>0</v>
      </c>
      <c r="T978" s="7" t="n">
        <v>0</v>
      </c>
      <c r="U978" s="7" t="n">
        <v>0</v>
      </c>
      <c r="V978" s="7" t="n">
        <v>0</v>
      </c>
    </row>
    <row r="979" spans="1:22">
      <c r="A979" t="s">
        <v>4</v>
      </c>
      <c r="B979" s="4" t="s">
        <v>5</v>
      </c>
      <c r="C979" s="4" t="s">
        <v>10</v>
      </c>
      <c r="D979" s="4" t="s">
        <v>6</v>
      </c>
      <c r="E979" s="4" t="s">
        <v>6</v>
      </c>
      <c r="F979" s="4" t="s">
        <v>6</v>
      </c>
      <c r="G979" s="4" t="s">
        <v>13</v>
      </c>
      <c r="H979" s="4" t="s">
        <v>9</v>
      </c>
      <c r="I979" s="4" t="s">
        <v>24</v>
      </c>
      <c r="J979" s="4" t="s">
        <v>24</v>
      </c>
      <c r="K979" s="4" t="s">
        <v>24</v>
      </c>
      <c r="L979" s="4" t="s">
        <v>24</v>
      </c>
      <c r="M979" s="4" t="s">
        <v>24</v>
      </c>
      <c r="N979" s="4" t="s">
        <v>24</v>
      </c>
      <c r="O979" s="4" t="s">
        <v>24</v>
      </c>
      <c r="P979" s="4" t="s">
        <v>6</v>
      </c>
      <c r="Q979" s="4" t="s">
        <v>6</v>
      </c>
      <c r="R979" s="4" t="s">
        <v>9</v>
      </c>
      <c r="S979" s="4" t="s">
        <v>13</v>
      </c>
      <c r="T979" s="4" t="s">
        <v>9</v>
      </c>
      <c r="U979" s="4" t="s">
        <v>9</v>
      </c>
      <c r="V979" s="4" t="s">
        <v>10</v>
      </c>
    </row>
    <row r="980" spans="1:22">
      <c r="A980" t="n">
        <v>9669</v>
      </c>
      <c r="B980" s="23" t="n">
        <v>19</v>
      </c>
      <c r="C980" s="7" t="n">
        <v>1600</v>
      </c>
      <c r="D980" s="7" t="s">
        <v>157</v>
      </c>
      <c r="E980" s="7" t="s">
        <v>158</v>
      </c>
      <c r="F980" s="7" t="s">
        <v>12</v>
      </c>
      <c r="G980" s="7" t="n">
        <v>0</v>
      </c>
      <c r="H980" s="7" t="n">
        <v>1</v>
      </c>
      <c r="I980" s="7" t="n">
        <v>0</v>
      </c>
      <c r="J980" s="7" t="n">
        <v>0</v>
      </c>
      <c r="K980" s="7" t="n">
        <v>0</v>
      </c>
      <c r="L980" s="7" t="n">
        <v>0</v>
      </c>
      <c r="M980" s="7" t="n">
        <v>1</v>
      </c>
      <c r="N980" s="7" t="n">
        <v>1.60000002384186</v>
      </c>
      <c r="O980" s="7" t="n">
        <v>0.0900000035762787</v>
      </c>
      <c r="P980" s="7" t="s">
        <v>12</v>
      </c>
      <c r="Q980" s="7" t="s">
        <v>12</v>
      </c>
      <c r="R980" s="7" t="n">
        <v>-1</v>
      </c>
      <c r="S980" s="7" t="n">
        <v>0</v>
      </c>
      <c r="T980" s="7" t="n">
        <v>0</v>
      </c>
      <c r="U980" s="7" t="n">
        <v>0</v>
      </c>
      <c r="V980" s="7" t="n">
        <v>0</v>
      </c>
    </row>
    <row r="981" spans="1:22">
      <c r="A981" t="s">
        <v>4</v>
      </c>
      <c r="B981" s="4" t="s">
        <v>5</v>
      </c>
      <c r="C981" s="4" t="s">
        <v>10</v>
      </c>
      <c r="D981" s="4" t="s">
        <v>6</v>
      </c>
      <c r="E981" s="4" t="s">
        <v>6</v>
      </c>
      <c r="F981" s="4" t="s">
        <v>6</v>
      </c>
      <c r="G981" s="4" t="s">
        <v>13</v>
      </c>
      <c r="H981" s="4" t="s">
        <v>9</v>
      </c>
      <c r="I981" s="4" t="s">
        <v>24</v>
      </c>
      <c r="J981" s="4" t="s">
        <v>24</v>
      </c>
      <c r="K981" s="4" t="s">
        <v>24</v>
      </c>
      <c r="L981" s="4" t="s">
        <v>24</v>
      </c>
      <c r="M981" s="4" t="s">
        <v>24</v>
      </c>
      <c r="N981" s="4" t="s">
        <v>24</v>
      </c>
      <c r="O981" s="4" t="s">
        <v>24</v>
      </c>
      <c r="P981" s="4" t="s">
        <v>6</v>
      </c>
      <c r="Q981" s="4" t="s">
        <v>6</v>
      </c>
      <c r="R981" s="4" t="s">
        <v>9</v>
      </c>
      <c r="S981" s="4" t="s">
        <v>13</v>
      </c>
      <c r="T981" s="4" t="s">
        <v>9</v>
      </c>
      <c r="U981" s="4" t="s">
        <v>9</v>
      </c>
      <c r="V981" s="4" t="s">
        <v>10</v>
      </c>
    </row>
    <row r="982" spans="1:22">
      <c r="A982" t="n">
        <v>9738</v>
      </c>
      <c r="B982" s="23" t="n">
        <v>19</v>
      </c>
      <c r="C982" s="7" t="n">
        <v>7008</v>
      </c>
      <c r="D982" s="7" t="s">
        <v>159</v>
      </c>
      <c r="E982" s="7" t="s">
        <v>160</v>
      </c>
      <c r="F982" s="7" t="s">
        <v>12</v>
      </c>
      <c r="G982" s="7" t="n">
        <v>0</v>
      </c>
      <c r="H982" s="7" t="n">
        <v>1</v>
      </c>
      <c r="I982" s="7" t="n">
        <v>0</v>
      </c>
      <c r="J982" s="7" t="n">
        <v>0</v>
      </c>
      <c r="K982" s="7" t="n">
        <v>0</v>
      </c>
      <c r="L982" s="7" t="n">
        <v>0</v>
      </c>
      <c r="M982" s="7" t="n">
        <v>1</v>
      </c>
      <c r="N982" s="7" t="n">
        <v>1.60000002384186</v>
      </c>
      <c r="O982" s="7" t="n">
        <v>0.0900000035762787</v>
      </c>
      <c r="P982" s="7" t="s">
        <v>12</v>
      </c>
      <c r="Q982" s="7" t="s">
        <v>12</v>
      </c>
      <c r="R982" s="7" t="n">
        <v>-1</v>
      </c>
      <c r="S982" s="7" t="n">
        <v>0</v>
      </c>
      <c r="T982" s="7" t="n">
        <v>0</v>
      </c>
      <c r="U982" s="7" t="n">
        <v>0</v>
      </c>
      <c r="V982" s="7" t="n">
        <v>0</v>
      </c>
    </row>
    <row r="983" spans="1:22">
      <c r="A983" t="s">
        <v>4</v>
      </c>
      <c r="B983" s="4" t="s">
        <v>5</v>
      </c>
      <c r="C983" s="4" t="s">
        <v>10</v>
      </c>
      <c r="D983" s="4" t="s">
        <v>6</v>
      </c>
      <c r="E983" s="4" t="s">
        <v>6</v>
      </c>
      <c r="F983" s="4" t="s">
        <v>6</v>
      </c>
      <c r="G983" s="4" t="s">
        <v>13</v>
      </c>
      <c r="H983" s="4" t="s">
        <v>9</v>
      </c>
      <c r="I983" s="4" t="s">
        <v>24</v>
      </c>
      <c r="J983" s="4" t="s">
        <v>24</v>
      </c>
      <c r="K983" s="4" t="s">
        <v>24</v>
      </c>
      <c r="L983" s="4" t="s">
        <v>24</v>
      </c>
      <c r="M983" s="4" t="s">
        <v>24</v>
      </c>
      <c r="N983" s="4" t="s">
        <v>24</v>
      </c>
      <c r="O983" s="4" t="s">
        <v>24</v>
      </c>
      <c r="P983" s="4" t="s">
        <v>6</v>
      </c>
      <c r="Q983" s="4" t="s">
        <v>6</v>
      </c>
      <c r="R983" s="4" t="s">
        <v>9</v>
      </c>
      <c r="S983" s="4" t="s">
        <v>13</v>
      </c>
      <c r="T983" s="4" t="s">
        <v>9</v>
      </c>
      <c r="U983" s="4" t="s">
        <v>9</v>
      </c>
      <c r="V983" s="4" t="s">
        <v>10</v>
      </c>
    </row>
    <row r="984" spans="1:22">
      <c r="A984" t="n">
        <v>9826</v>
      </c>
      <c r="B984" s="23" t="n">
        <v>19</v>
      </c>
      <c r="C984" s="7" t="n">
        <v>1650</v>
      </c>
      <c r="D984" s="7" t="s">
        <v>161</v>
      </c>
      <c r="E984" s="7" t="s">
        <v>162</v>
      </c>
      <c r="F984" s="7" t="s">
        <v>12</v>
      </c>
      <c r="G984" s="7" t="n">
        <v>0</v>
      </c>
      <c r="H984" s="7" t="n">
        <v>1</v>
      </c>
      <c r="I984" s="7" t="n">
        <v>0</v>
      </c>
      <c r="J984" s="7" t="n">
        <v>0</v>
      </c>
      <c r="K984" s="7" t="n">
        <v>0</v>
      </c>
      <c r="L984" s="7" t="n">
        <v>0</v>
      </c>
      <c r="M984" s="7" t="n">
        <v>1</v>
      </c>
      <c r="N984" s="7" t="n">
        <v>1.60000002384186</v>
      </c>
      <c r="O984" s="7" t="n">
        <v>0.0900000035762787</v>
      </c>
      <c r="P984" s="7" t="s">
        <v>12</v>
      </c>
      <c r="Q984" s="7" t="s">
        <v>12</v>
      </c>
      <c r="R984" s="7" t="n">
        <v>-1</v>
      </c>
      <c r="S984" s="7" t="n">
        <v>0</v>
      </c>
      <c r="T984" s="7" t="n">
        <v>0</v>
      </c>
      <c r="U984" s="7" t="n">
        <v>0</v>
      </c>
      <c r="V984" s="7" t="n">
        <v>0</v>
      </c>
    </row>
    <row r="985" spans="1:22">
      <c r="A985" t="s">
        <v>4</v>
      </c>
      <c r="B985" s="4" t="s">
        <v>5</v>
      </c>
      <c r="C985" s="4" t="s">
        <v>10</v>
      </c>
      <c r="D985" s="4" t="s">
        <v>6</v>
      </c>
      <c r="E985" s="4" t="s">
        <v>6</v>
      </c>
      <c r="F985" s="4" t="s">
        <v>6</v>
      </c>
      <c r="G985" s="4" t="s">
        <v>13</v>
      </c>
      <c r="H985" s="4" t="s">
        <v>9</v>
      </c>
      <c r="I985" s="4" t="s">
        <v>24</v>
      </c>
      <c r="J985" s="4" t="s">
        <v>24</v>
      </c>
      <c r="K985" s="4" t="s">
        <v>24</v>
      </c>
      <c r="L985" s="4" t="s">
        <v>24</v>
      </c>
      <c r="M985" s="4" t="s">
        <v>24</v>
      </c>
      <c r="N985" s="4" t="s">
        <v>24</v>
      </c>
      <c r="O985" s="4" t="s">
        <v>24</v>
      </c>
      <c r="P985" s="4" t="s">
        <v>6</v>
      </c>
      <c r="Q985" s="4" t="s">
        <v>6</v>
      </c>
      <c r="R985" s="4" t="s">
        <v>9</v>
      </c>
      <c r="S985" s="4" t="s">
        <v>13</v>
      </c>
      <c r="T985" s="4" t="s">
        <v>9</v>
      </c>
      <c r="U985" s="4" t="s">
        <v>9</v>
      </c>
      <c r="V985" s="4" t="s">
        <v>10</v>
      </c>
    </row>
    <row r="986" spans="1:22">
      <c r="A986" t="n">
        <v>9897</v>
      </c>
      <c r="B986" s="23" t="n">
        <v>19</v>
      </c>
      <c r="C986" s="7" t="n">
        <v>1651</v>
      </c>
      <c r="D986" s="7" t="s">
        <v>161</v>
      </c>
      <c r="E986" s="7" t="s">
        <v>162</v>
      </c>
      <c r="F986" s="7" t="s">
        <v>12</v>
      </c>
      <c r="G986" s="7" t="n">
        <v>0</v>
      </c>
      <c r="H986" s="7" t="n">
        <v>1</v>
      </c>
      <c r="I986" s="7" t="n">
        <v>0</v>
      </c>
      <c r="J986" s="7" t="n">
        <v>0</v>
      </c>
      <c r="K986" s="7" t="n">
        <v>0</v>
      </c>
      <c r="L986" s="7" t="n">
        <v>0</v>
      </c>
      <c r="M986" s="7" t="n">
        <v>1</v>
      </c>
      <c r="N986" s="7" t="n">
        <v>1.60000002384186</v>
      </c>
      <c r="O986" s="7" t="n">
        <v>0.0900000035762787</v>
      </c>
      <c r="P986" s="7" t="s">
        <v>12</v>
      </c>
      <c r="Q986" s="7" t="s">
        <v>12</v>
      </c>
      <c r="R986" s="7" t="n">
        <v>-1</v>
      </c>
      <c r="S986" s="7" t="n">
        <v>0</v>
      </c>
      <c r="T986" s="7" t="n">
        <v>0</v>
      </c>
      <c r="U986" s="7" t="n">
        <v>0</v>
      </c>
      <c r="V986" s="7" t="n">
        <v>0</v>
      </c>
    </row>
    <row r="987" spans="1:22">
      <c r="A987" t="s">
        <v>4</v>
      </c>
      <c r="B987" s="4" t="s">
        <v>5</v>
      </c>
      <c r="C987" s="4" t="s">
        <v>10</v>
      </c>
      <c r="D987" s="4" t="s">
        <v>6</v>
      </c>
      <c r="E987" s="4" t="s">
        <v>6</v>
      </c>
      <c r="F987" s="4" t="s">
        <v>6</v>
      </c>
      <c r="G987" s="4" t="s">
        <v>13</v>
      </c>
      <c r="H987" s="4" t="s">
        <v>9</v>
      </c>
      <c r="I987" s="4" t="s">
        <v>24</v>
      </c>
      <c r="J987" s="4" t="s">
        <v>24</v>
      </c>
      <c r="K987" s="4" t="s">
        <v>24</v>
      </c>
      <c r="L987" s="4" t="s">
        <v>24</v>
      </c>
      <c r="M987" s="4" t="s">
        <v>24</v>
      </c>
      <c r="N987" s="4" t="s">
        <v>24</v>
      </c>
      <c r="O987" s="4" t="s">
        <v>24</v>
      </c>
      <c r="P987" s="4" t="s">
        <v>6</v>
      </c>
      <c r="Q987" s="4" t="s">
        <v>6</v>
      </c>
      <c r="R987" s="4" t="s">
        <v>9</v>
      </c>
      <c r="S987" s="4" t="s">
        <v>13</v>
      </c>
      <c r="T987" s="4" t="s">
        <v>9</v>
      </c>
      <c r="U987" s="4" t="s">
        <v>9</v>
      </c>
      <c r="V987" s="4" t="s">
        <v>10</v>
      </c>
    </row>
    <row r="988" spans="1:22">
      <c r="A988" t="n">
        <v>9968</v>
      </c>
      <c r="B988" s="23" t="n">
        <v>19</v>
      </c>
      <c r="C988" s="7" t="n">
        <v>1652</v>
      </c>
      <c r="D988" s="7" t="s">
        <v>161</v>
      </c>
      <c r="E988" s="7" t="s">
        <v>162</v>
      </c>
      <c r="F988" s="7" t="s">
        <v>12</v>
      </c>
      <c r="G988" s="7" t="n">
        <v>0</v>
      </c>
      <c r="H988" s="7" t="n">
        <v>1</v>
      </c>
      <c r="I988" s="7" t="n">
        <v>0</v>
      </c>
      <c r="J988" s="7" t="n">
        <v>0</v>
      </c>
      <c r="K988" s="7" t="n">
        <v>0</v>
      </c>
      <c r="L988" s="7" t="n">
        <v>0</v>
      </c>
      <c r="M988" s="7" t="n">
        <v>1</v>
      </c>
      <c r="N988" s="7" t="n">
        <v>1.60000002384186</v>
      </c>
      <c r="O988" s="7" t="n">
        <v>0.0900000035762787</v>
      </c>
      <c r="P988" s="7" t="s">
        <v>12</v>
      </c>
      <c r="Q988" s="7" t="s">
        <v>12</v>
      </c>
      <c r="R988" s="7" t="n">
        <v>-1</v>
      </c>
      <c r="S988" s="7" t="n">
        <v>0</v>
      </c>
      <c r="T988" s="7" t="n">
        <v>0</v>
      </c>
      <c r="U988" s="7" t="n">
        <v>0</v>
      </c>
      <c r="V988" s="7" t="n">
        <v>0</v>
      </c>
    </row>
    <row r="989" spans="1:22">
      <c r="A989" t="s">
        <v>4</v>
      </c>
      <c r="B989" s="4" t="s">
        <v>5</v>
      </c>
      <c r="C989" s="4" t="s">
        <v>10</v>
      </c>
      <c r="D989" s="4" t="s">
        <v>6</v>
      </c>
      <c r="E989" s="4" t="s">
        <v>6</v>
      </c>
      <c r="F989" s="4" t="s">
        <v>6</v>
      </c>
      <c r="G989" s="4" t="s">
        <v>13</v>
      </c>
      <c r="H989" s="4" t="s">
        <v>9</v>
      </c>
      <c r="I989" s="4" t="s">
        <v>24</v>
      </c>
      <c r="J989" s="4" t="s">
        <v>24</v>
      </c>
      <c r="K989" s="4" t="s">
        <v>24</v>
      </c>
      <c r="L989" s="4" t="s">
        <v>24</v>
      </c>
      <c r="M989" s="4" t="s">
        <v>24</v>
      </c>
      <c r="N989" s="4" t="s">
        <v>24</v>
      </c>
      <c r="O989" s="4" t="s">
        <v>24</v>
      </c>
      <c r="P989" s="4" t="s">
        <v>6</v>
      </c>
      <c r="Q989" s="4" t="s">
        <v>6</v>
      </c>
      <c r="R989" s="4" t="s">
        <v>9</v>
      </c>
      <c r="S989" s="4" t="s">
        <v>13</v>
      </c>
      <c r="T989" s="4" t="s">
        <v>9</v>
      </c>
      <c r="U989" s="4" t="s">
        <v>9</v>
      </c>
      <c r="V989" s="4" t="s">
        <v>10</v>
      </c>
    </row>
    <row r="990" spans="1:22">
      <c r="A990" t="n">
        <v>10039</v>
      </c>
      <c r="B990" s="23" t="n">
        <v>19</v>
      </c>
      <c r="C990" s="7" t="n">
        <v>1653</v>
      </c>
      <c r="D990" s="7" t="s">
        <v>161</v>
      </c>
      <c r="E990" s="7" t="s">
        <v>162</v>
      </c>
      <c r="F990" s="7" t="s">
        <v>12</v>
      </c>
      <c r="G990" s="7" t="n">
        <v>0</v>
      </c>
      <c r="H990" s="7" t="n">
        <v>1</v>
      </c>
      <c r="I990" s="7" t="n">
        <v>0</v>
      </c>
      <c r="J990" s="7" t="n">
        <v>0</v>
      </c>
      <c r="K990" s="7" t="n">
        <v>0</v>
      </c>
      <c r="L990" s="7" t="n">
        <v>0</v>
      </c>
      <c r="M990" s="7" t="n">
        <v>1</v>
      </c>
      <c r="N990" s="7" t="n">
        <v>1.60000002384186</v>
      </c>
      <c r="O990" s="7" t="n">
        <v>0.0900000035762787</v>
      </c>
      <c r="P990" s="7" t="s">
        <v>12</v>
      </c>
      <c r="Q990" s="7" t="s">
        <v>12</v>
      </c>
      <c r="R990" s="7" t="n">
        <v>-1</v>
      </c>
      <c r="S990" s="7" t="n">
        <v>0</v>
      </c>
      <c r="T990" s="7" t="n">
        <v>0</v>
      </c>
      <c r="U990" s="7" t="n">
        <v>0</v>
      </c>
      <c r="V990" s="7" t="n">
        <v>0</v>
      </c>
    </row>
    <row r="991" spans="1:22">
      <c r="A991" t="s">
        <v>4</v>
      </c>
      <c r="B991" s="4" t="s">
        <v>5</v>
      </c>
      <c r="C991" s="4" t="s">
        <v>10</v>
      </c>
      <c r="D991" s="4" t="s">
        <v>6</v>
      </c>
      <c r="E991" s="4" t="s">
        <v>6</v>
      </c>
      <c r="F991" s="4" t="s">
        <v>6</v>
      </c>
      <c r="G991" s="4" t="s">
        <v>13</v>
      </c>
      <c r="H991" s="4" t="s">
        <v>9</v>
      </c>
      <c r="I991" s="4" t="s">
        <v>24</v>
      </c>
      <c r="J991" s="4" t="s">
        <v>24</v>
      </c>
      <c r="K991" s="4" t="s">
        <v>24</v>
      </c>
      <c r="L991" s="4" t="s">
        <v>24</v>
      </c>
      <c r="M991" s="4" t="s">
        <v>24</v>
      </c>
      <c r="N991" s="4" t="s">
        <v>24</v>
      </c>
      <c r="O991" s="4" t="s">
        <v>24</v>
      </c>
      <c r="P991" s="4" t="s">
        <v>6</v>
      </c>
      <c r="Q991" s="4" t="s">
        <v>6</v>
      </c>
      <c r="R991" s="4" t="s">
        <v>9</v>
      </c>
      <c r="S991" s="4" t="s">
        <v>13</v>
      </c>
      <c r="T991" s="4" t="s">
        <v>9</v>
      </c>
      <c r="U991" s="4" t="s">
        <v>9</v>
      </c>
      <c r="V991" s="4" t="s">
        <v>10</v>
      </c>
    </row>
    <row r="992" spans="1:22">
      <c r="A992" t="n">
        <v>10110</v>
      </c>
      <c r="B992" s="23" t="n">
        <v>19</v>
      </c>
      <c r="C992" s="7" t="n">
        <v>1620</v>
      </c>
      <c r="D992" s="7" t="s">
        <v>163</v>
      </c>
      <c r="E992" s="7" t="s">
        <v>164</v>
      </c>
      <c r="F992" s="7" t="s">
        <v>12</v>
      </c>
      <c r="G992" s="7" t="n">
        <v>0</v>
      </c>
      <c r="H992" s="7" t="n">
        <v>1</v>
      </c>
      <c r="I992" s="7" t="n">
        <v>0</v>
      </c>
      <c r="J992" s="7" t="n">
        <v>0</v>
      </c>
      <c r="K992" s="7" t="n">
        <v>0</v>
      </c>
      <c r="L992" s="7" t="n">
        <v>0</v>
      </c>
      <c r="M992" s="7" t="n">
        <v>1</v>
      </c>
      <c r="N992" s="7" t="n">
        <v>1.60000002384186</v>
      </c>
      <c r="O992" s="7" t="n">
        <v>0.0900000035762787</v>
      </c>
      <c r="P992" s="7" t="s">
        <v>12</v>
      </c>
      <c r="Q992" s="7" t="s">
        <v>12</v>
      </c>
      <c r="R992" s="7" t="n">
        <v>-1</v>
      </c>
      <c r="S992" s="7" t="n">
        <v>0</v>
      </c>
      <c r="T992" s="7" t="n">
        <v>0</v>
      </c>
      <c r="U992" s="7" t="n">
        <v>0</v>
      </c>
      <c r="V992" s="7" t="n">
        <v>0</v>
      </c>
    </row>
    <row r="993" spans="1:22">
      <c r="A993" t="s">
        <v>4</v>
      </c>
      <c r="B993" s="4" t="s">
        <v>5</v>
      </c>
      <c r="C993" s="4" t="s">
        <v>10</v>
      </c>
      <c r="D993" s="4" t="s">
        <v>6</v>
      </c>
      <c r="E993" s="4" t="s">
        <v>6</v>
      </c>
      <c r="F993" s="4" t="s">
        <v>6</v>
      </c>
      <c r="G993" s="4" t="s">
        <v>13</v>
      </c>
      <c r="H993" s="4" t="s">
        <v>9</v>
      </c>
      <c r="I993" s="4" t="s">
        <v>24</v>
      </c>
      <c r="J993" s="4" t="s">
        <v>24</v>
      </c>
      <c r="K993" s="4" t="s">
        <v>24</v>
      </c>
      <c r="L993" s="4" t="s">
        <v>24</v>
      </c>
      <c r="M993" s="4" t="s">
        <v>24</v>
      </c>
      <c r="N993" s="4" t="s">
        <v>24</v>
      </c>
      <c r="O993" s="4" t="s">
        <v>24</v>
      </c>
      <c r="P993" s="4" t="s">
        <v>6</v>
      </c>
      <c r="Q993" s="4" t="s">
        <v>6</v>
      </c>
      <c r="R993" s="4" t="s">
        <v>9</v>
      </c>
      <c r="S993" s="4" t="s">
        <v>13</v>
      </c>
      <c r="T993" s="4" t="s">
        <v>9</v>
      </c>
      <c r="U993" s="4" t="s">
        <v>9</v>
      </c>
      <c r="V993" s="4" t="s">
        <v>10</v>
      </c>
    </row>
    <row r="994" spans="1:22">
      <c r="A994" t="n">
        <v>10197</v>
      </c>
      <c r="B994" s="23" t="n">
        <v>19</v>
      </c>
      <c r="C994" s="7" t="n">
        <v>1621</v>
      </c>
      <c r="D994" s="7" t="s">
        <v>165</v>
      </c>
      <c r="E994" s="7" t="s">
        <v>164</v>
      </c>
      <c r="F994" s="7" t="s">
        <v>12</v>
      </c>
      <c r="G994" s="7" t="n">
        <v>0</v>
      </c>
      <c r="H994" s="7" t="n">
        <v>1</v>
      </c>
      <c r="I994" s="7" t="n">
        <v>0</v>
      </c>
      <c r="J994" s="7" t="n">
        <v>0</v>
      </c>
      <c r="K994" s="7" t="n">
        <v>0</v>
      </c>
      <c r="L994" s="7" t="n">
        <v>0</v>
      </c>
      <c r="M994" s="7" t="n">
        <v>1</v>
      </c>
      <c r="N994" s="7" t="n">
        <v>1.60000002384186</v>
      </c>
      <c r="O994" s="7" t="n">
        <v>0.0900000035762787</v>
      </c>
      <c r="P994" s="7" t="s">
        <v>12</v>
      </c>
      <c r="Q994" s="7" t="s">
        <v>12</v>
      </c>
      <c r="R994" s="7" t="n">
        <v>-1</v>
      </c>
      <c r="S994" s="7" t="n">
        <v>0</v>
      </c>
      <c r="T994" s="7" t="n">
        <v>0</v>
      </c>
      <c r="U994" s="7" t="n">
        <v>0</v>
      </c>
      <c r="V994" s="7" t="n">
        <v>0</v>
      </c>
    </row>
    <row r="995" spans="1:22">
      <c r="A995" t="s">
        <v>4</v>
      </c>
      <c r="B995" s="4" t="s">
        <v>5</v>
      </c>
      <c r="C995" s="4" t="s">
        <v>10</v>
      </c>
      <c r="D995" s="4" t="s">
        <v>6</v>
      </c>
      <c r="E995" s="4" t="s">
        <v>6</v>
      </c>
      <c r="F995" s="4" t="s">
        <v>6</v>
      </c>
      <c r="G995" s="4" t="s">
        <v>13</v>
      </c>
      <c r="H995" s="4" t="s">
        <v>9</v>
      </c>
      <c r="I995" s="4" t="s">
        <v>24</v>
      </c>
      <c r="J995" s="4" t="s">
        <v>24</v>
      </c>
      <c r="K995" s="4" t="s">
        <v>24</v>
      </c>
      <c r="L995" s="4" t="s">
        <v>24</v>
      </c>
      <c r="M995" s="4" t="s">
        <v>24</v>
      </c>
      <c r="N995" s="4" t="s">
        <v>24</v>
      </c>
      <c r="O995" s="4" t="s">
        <v>24</v>
      </c>
      <c r="P995" s="4" t="s">
        <v>6</v>
      </c>
      <c r="Q995" s="4" t="s">
        <v>6</v>
      </c>
      <c r="R995" s="4" t="s">
        <v>9</v>
      </c>
      <c r="S995" s="4" t="s">
        <v>13</v>
      </c>
      <c r="T995" s="4" t="s">
        <v>9</v>
      </c>
      <c r="U995" s="4" t="s">
        <v>9</v>
      </c>
      <c r="V995" s="4" t="s">
        <v>10</v>
      </c>
    </row>
    <row r="996" spans="1:22">
      <c r="A996" t="n">
        <v>10288</v>
      </c>
      <c r="B996" s="23" t="n">
        <v>19</v>
      </c>
      <c r="C996" s="7" t="n">
        <v>1629</v>
      </c>
      <c r="D996" s="7" t="s">
        <v>166</v>
      </c>
      <c r="E996" s="7" t="s">
        <v>167</v>
      </c>
      <c r="F996" s="7" t="s">
        <v>12</v>
      </c>
      <c r="G996" s="7" t="n">
        <v>0</v>
      </c>
      <c r="H996" s="7" t="n">
        <v>1</v>
      </c>
      <c r="I996" s="7" t="n">
        <v>0</v>
      </c>
      <c r="J996" s="7" t="n">
        <v>0</v>
      </c>
      <c r="K996" s="7" t="n">
        <v>0</v>
      </c>
      <c r="L996" s="7" t="n">
        <v>0</v>
      </c>
      <c r="M996" s="7" t="n">
        <v>1</v>
      </c>
      <c r="N996" s="7" t="n">
        <v>1.60000002384186</v>
      </c>
      <c r="O996" s="7" t="n">
        <v>0.0900000035762787</v>
      </c>
      <c r="P996" s="7" t="s">
        <v>12</v>
      </c>
      <c r="Q996" s="7" t="s">
        <v>12</v>
      </c>
      <c r="R996" s="7" t="n">
        <v>-1</v>
      </c>
      <c r="S996" s="7" t="n">
        <v>0</v>
      </c>
      <c r="T996" s="7" t="n">
        <v>0</v>
      </c>
      <c r="U996" s="7" t="n">
        <v>0</v>
      </c>
      <c r="V996" s="7" t="n">
        <v>0</v>
      </c>
    </row>
    <row r="997" spans="1:22">
      <c r="A997" t="s">
        <v>4</v>
      </c>
      <c r="B997" s="4" t="s">
        <v>5</v>
      </c>
      <c r="C997" s="4" t="s">
        <v>10</v>
      </c>
      <c r="D997" s="4" t="s">
        <v>6</v>
      </c>
      <c r="E997" s="4" t="s">
        <v>6</v>
      </c>
      <c r="F997" s="4" t="s">
        <v>6</v>
      </c>
      <c r="G997" s="4" t="s">
        <v>13</v>
      </c>
      <c r="H997" s="4" t="s">
        <v>9</v>
      </c>
      <c r="I997" s="4" t="s">
        <v>24</v>
      </c>
      <c r="J997" s="4" t="s">
        <v>24</v>
      </c>
      <c r="K997" s="4" t="s">
        <v>24</v>
      </c>
      <c r="L997" s="4" t="s">
        <v>24</v>
      </c>
      <c r="M997" s="4" t="s">
        <v>24</v>
      </c>
      <c r="N997" s="4" t="s">
        <v>24</v>
      </c>
      <c r="O997" s="4" t="s">
        <v>24</v>
      </c>
      <c r="P997" s="4" t="s">
        <v>6</v>
      </c>
      <c r="Q997" s="4" t="s">
        <v>6</v>
      </c>
      <c r="R997" s="4" t="s">
        <v>9</v>
      </c>
      <c r="S997" s="4" t="s">
        <v>13</v>
      </c>
      <c r="T997" s="4" t="s">
        <v>9</v>
      </c>
      <c r="U997" s="4" t="s">
        <v>9</v>
      </c>
      <c r="V997" s="4" t="s">
        <v>10</v>
      </c>
    </row>
    <row r="998" spans="1:22">
      <c r="A998" t="n">
        <v>10375</v>
      </c>
      <c r="B998" s="23" t="n">
        <v>19</v>
      </c>
      <c r="C998" s="7" t="n">
        <v>1560</v>
      </c>
      <c r="D998" s="7" t="s">
        <v>168</v>
      </c>
      <c r="E998" s="7" t="s">
        <v>169</v>
      </c>
      <c r="F998" s="7" t="s">
        <v>12</v>
      </c>
      <c r="G998" s="7" t="n">
        <v>0</v>
      </c>
      <c r="H998" s="7" t="n">
        <v>1</v>
      </c>
      <c r="I998" s="7" t="n">
        <v>0</v>
      </c>
      <c r="J998" s="7" t="n">
        <v>0</v>
      </c>
      <c r="K998" s="7" t="n">
        <v>0</v>
      </c>
      <c r="L998" s="7" t="n">
        <v>0</v>
      </c>
      <c r="M998" s="7" t="n">
        <v>1</v>
      </c>
      <c r="N998" s="7" t="n">
        <v>1.60000002384186</v>
      </c>
      <c r="O998" s="7" t="n">
        <v>0.0900000035762787</v>
      </c>
      <c r="P998" s="7" t="s">
        <v>170</v>
      </c>
      <c r="Q998" s="7" t="s">
        <v>12</v>
      </c>
      <c r="R998" s="7" t="n">
        <v>-1</v>
      </c>
      <c r="S998" s="7" t="n">
        <v>0</v>
      </c>
      <c r="T998" s="7" t="n">
        <v>0</v>
      </c>
      <c r="U998" s="7" t="n">
        <v>0</v>
      </c>
      <c r="V998" s="7" t="n">
        <v>0</v>
      </c>
    </row>
    <row r="999" spans="1:22">
      <c r="A999" t="s">
        <v>4</v>
      </c>
      <c r="B999" s="4" t="s">
        <v>5</v>
      </c>
      <c r="C999" s="4" t="s">
        <v>10</v>
      </c>
      <c r="D999" s="4" t="s">
        <v>6</v>
      </c>
      <c r="E999" s="4" t="s">
        <v>6</v>
      </c>
      <c r="F999" s="4" t="s">
        <v>6</v>
      </c>
      <c r="G999" s="4" t="s">
        <v>13</v>
      </c>
      <c r="H999" s="4" t="s">
        <v>9</v>
      </c>
      <c r="I999" s="4" t="s">
        <v>24</v>
      </c>
      <c r="J999" s="4" t="s">
        <v>24</v>
      </c>
      <c r="K999" s="4" t="s">
        <v>24</v>
      </c>
      <c r="L999" s="4" t="s">
        <v>24</v>
      </c>
      <c r="M999" s="4" t="s">
        <v>24</v>
      </c>
      <c r="N999" s="4" t="s">
        <v>24</v>
      </c>
      <c r="O999" s="4" t="s">
        <v>24</v>
      </c>
      <c r="P999" s="4" t="s">
        <v>6</v>
      </c>
      <c r="Q999" s="4" t="s">
        <v>6</v>
      </c>
      <c r="R999" s="4" t="s">
        <v>9</v>
      </c>
      <c r="S999" s="4" t="s">
        <v>13</v>
      </c>
      <c r="T999" s="4" t="s">
        <v>9</v>
      </c>
      <c r="U999" s="4" t="s">
        <v>9</v>
      </c>
      <c r="V999" s="4" t="s">
        <v>10</v>
      </c>
    </row>
    <row r="1000" spans="1:22">
      <c r="A1000" t="n">
        <v>10461</v>
      </c>
      <c r="B1000" s="23" t="n">
        <v>19</v>
      </c>
      <c r="C1000" s="7" t="n">
        <v>1561</v>
      </c>
      <c r="D1000" s="7" t="s">
        <v>168</v>
      </c>
      <c r="E1000" s="7" t="s">
        <v>169</v>
      </c>
      <c r="F1000" s="7" t="s">
        <v>12</v>
      </c>
      <c r="G1000" s="7" t="n">
        <v>0</v>
      </c>
      <c r="H1000" s="7" t="n">
        <v>1</v>
      </c>
      <c r="I1000" s="7" t="n">
        <v>0</v>
      </c>
      <c r="J1000" s="7" t="n">
        <v>0</v>
      </c>
      <c r="K1000" s="7" t="n">
        <v>0</v>
      </c>
      <c r="L1000" s="7" t="n">
        <v>0</v>
      </c>
      <c r="M1000" s="7" t="n">
        <v>1</v>
      </c>
      <c r="N1000" s="7" t="n">
        <v>1.60000002384186</v>
      </c>
      <c r="O1000" s="7" t="n">
        <v>0.0900000035762787</v>
      </c>
      <c r="P1000" s="7" t="s">
        <v>170</v>
      </c>
      <c r="Q1000" s="7" t="s">
        <v>12</v>
      </c>
      <c r="R1000" s="7" t="n">
        <v>-1</v>
      </c>
      <c r="S1000" s="7" t="n">
        <v>0</v>
      </c>
      <c r="T1000" s="7" t="n">
        <v>0</v>
      </c>
      <c r="U1000" s="7" t="n">
        <v>0</v>
      </c>
      <c r="V1000" s="7" t="n">
        <v>0</v>
      </c>
    </row>
    <row r="1001" spans="1:22">
      <c r="A1001" t="s">
        <v>4</v>
      </c>
      <c r="B1001" s="4" t="s">
        <v>5</v>
      </c>
      <c r="C1001" s="4" t="s">
        <v>10</v>
      </c>
      <c r="D1001" s="4" t="s">
        <v>6</v>
      </c>
      <c r="E1001" s="4" t="s">
        <v>6</v>
      </c>
      <c r="F1001" s="4" t="s">
        <v>6</v>
      </c>
      <c r="G1001" s="4" t="s">
        <v>13</v>
      </c>
      <c r="H1001" s="4" t="s">
        <v>9</v>
      </c>
      <c r="I1001" s="4" t="s">
        <v>24</v>
      </c>
      <c r="J1001" s="4" t="s">
        <v>24</v>
      </c>
      <c r="K1001" s="4" t="s">
        <v>24</v>
      </c>
      <c r="L1001" s="4" t="s">
        <v>24</v>
      </c>
      <c r="M1001" s="4" t="s">
        <v>24</v>
      </c>
      <c r="N1001" s="4" t="s">
        <v>24</v>
      </c>
      <c r="O1001" s="4" t="s">
        <v>24</v>
      </c>
      <c r="P1001" s="4" t="s">
        <v>6</v>
      </c>
      <c r="Q1001" s="4" t="s">
        <v>6</v>
      </c>
      <c r="R1001" s="4" t="s">
        <v>9</v>
      </c>
      <c r="S1001" s="4" t="s">
        <v>13</v>
      </c>
      <c r="T1001" s="4" t="s">
        <v>9</v>
      </c>
      <c r="U1001" s="4" t="s">
        <v>9</v>
      </c>
      <c r="V1001" s="4" t="s">
        <v>10</v>
      </c>
    </row>
    <row r="1002" spans="1:22">
      <c r="A1002" t="n">
        <v>10547</v>
      </c>
      <c r="B1002" s="23" t="n">
        <v>19</v>
      </c>
      <c r="C1002" s="7" t="n">
        <v>1562</v>
      </c>
      <c r="D1002" s="7" t="s">
        <v>171</v>
      </c>
      <c r="E1002" s="7" t="s">
        <v>169</v>
      </c>
      <c r="F1002" s="7" t="s">
        <v>12</v>
      </c>
      <c r="G1002" s="7" t="n">
        <v>0</v>
      </c>
      <c r="H1002" s="7" t="n">
        <v>1</v>
      </c>
      <c r="I1002" s="7" t="n">
        <v>0</v>
      </c>
      <c r="J1002" s="7" t="n">
        <v>0</v>
      </c>
      <c r="K1002" s="7" t="n">
        <v>0</v>
      </c>
      <c r="L1002" s="7" t="n">
        <v>0</v>
      </c>
      <c r="M1002" s="7" t="n">
        <v>1</v>
      </c>
      <c r="N1002" s="7" t="n">
        <v>1.60000002384186</v>
      </c>
      <c r="O1002" s="7" t="n">
        <v>0.0900000035762787</v>
      </c>
      <c r="P1002" s="7" t="s">
        <v>172</v>
      </c>
      <c r="Q1002" s="7" t="s">
        <v>12</v>
      </c>
      <c r="R1002" s="7" t="n">
        <v>-1</v>
      </c>
      <c r="S1002" s="7" t="n">
        <v>0</v>
      </c>
      <c r="T1002" s="7" t="n">
        <v>0</v>
      </c>
      <c r="U1002" s="7" t="n">
        <v>0</v>
      </c>
      <c r="V1002" s="7" t="n">
        <v>0</v>
      </c>
    </row>
    <row r="1003" spans="1:22">
      <c r="A1003" t="s">
        <v>4</v>
      </c>
      <c r="B1003" s="4" t="s">
        <v>5</v>
      </c>
      <c r="C1003" s="4" t="s">
        <v>10</v>
      </c>
      <c r="D1003" s="4" t="s">
        <v>6</v>
      </c>
      <c r="E1003" s="4" t="s">
        <v>6</v>
      </c>
      <c r="F1003" s="4" t="s">
        <v>6</v>
      </c>
      <c r="G1003" s="4" t="s">
        <v>13</v>
      </c>
      <c r="H1003" s="4" t="s">
        <v>9</v>
      </c>
      <c r="I1003" s="4" t="s">
        <v>24</v>
      </c>
      <c r="J1003" s="4" t="s">
        <v>24</v>
      </c>
      <c r="K1003" s="4" t="s">
        <v>24</v>
      </c>
      <c r="L1003" s="4" t="s">
        <v>24</v>
      </c>
      <c r="M1003" s="4" t="s">
        <v>24</v>
      </c>
      <c r="N1003" s="4" t="s">
        <v>24</v>
      </c>
      <c r="O1003" s="4" t="s">
        <v>24</v>
      </c>
      <c r="P1003" s="4" t="s">
        <v>6</v>
      </c>
      <c r="Q1003" s="4" t="s">
        <v>6</v>
      </c>
      <c r="R1003" s="4" t="s">
        <v>9</v>
      </c>
      <c r="S1003" s="4" t="s">
        <v>13</v>
      </c>
      <c r="T1003" s="4" t="s">
        <v>9</v>
      </c>
      <c r="U1003" s="4" t="s">
        <v>9</v>
      </c>
      <c r="V1003" s="4" t="s">
        <v>10</v>
      </c>
    </row>
    <row r="1004" spans="1:22">
      <c r="A1004" t="n">
        <v>10625</v>
      </c>
      <c r="B1004" s="23" t="n">
        <v>19</v>
      </c>
      <c r="C1004" s="7" t="n">
        <v>1563</v>
      </c>
      <c r="D1004" s="7" t="s">
        <v>171</v>
      </c>
      <c r="E1004" s="7" t="s">
        <v>169</v>
      </c>
      <c r="F1004" s="7" t="s">
        <v>12</v>
      </c>
      <c r="G1004" s="7" t="n">
        <v>0</v>
      </c>
      <c r="H1004" s="7" t="n">
        <v>1</v>
      </c>
      <c r="I1004" s="7" t="n">
        <v>0</v>
      </c>
      <c r="J1004" s="7" t="n">
        <v>0</v>
      </c>
      <c r="K1004" s="7" t="n">
        <v>0</v>
      </c>
      <c r="L1004" s="7" t="n">
        <v>0</v>
      </c>
      <c r="M1004" s="7" t="n">
        <v>1</v>
      </c>
      <c r="N1004" s="7" t="n">
        <v>1.60000002384186</v>
      </c>
      <c r="O1004" s="7" t="n">
        <v>0.0900000035762787</v>
      </c>
      <c r="P1004" s="7" t="s">
        <v>172</v>
      </c>
      <c r="Q1004" s="7" t="s">
        <v>12</v>
      </c>
      <c r="R1004" s="7" t="n">
        <v>-1</v>
      </c>
      <c r="S1004" s="7" t="n">
        <v>0</v>
      </c>
      <c r="T1004" s="7" t="n">
        <v>0</v>
      </c>
      <c r="U1004" s="7" t="n">
        <v>0</v>
      </c>
      <c r="V1004" s="7" t="n">
        <v>0</v>
      </c>
    </row>
    <row r="1005" spans="1:22">
      <c r="A1005" t="s">
        <v>4</v>
      </c>
      <c r="B1005" s="4" t="s">
        <v>5</v>
      </c>
      <c r="C1005" s="4" t="s">
        <v>10</v>
      </c>
      <c r="D1005" s="4" t="s">
        <v>6</v>
      </c>
      <c r="E1005" s="4" t="s">
        <v>6</v>
      </c>
      <c r="F1005" s="4" t="s">
        <v>6</v>
      </c>
      <c r="G1005" s="4" t="s">
        <v>13</v>
      </c>
      <c r="H1005" s="4" t="s">
        <v>9</v>
      </c>
      <c r="I1005" s="4" t="s">
        <v>24</v>
      </c>
      <c r="J1005" s="4" t="s">
        <v>24</v>
      </c>
      <c r="K1005" s="4" t="s">
        <v>24</v>
      </c>
      <c r="L1005" s="4" t="s">
        <v>24</v>
      </c>
      <c r="M1005" s="4" t="s">
        <v>24</v>
      </c>
      <c r="N1005" s="4" t="s">
        <v>24</v>
      </c>
      <c r="O1005" s="4" t="s">
        <v>24</v>
      </c>
      <c r="P1005" s="4" t="s">
        <v>6</v>
      </c>
      <c r="Q1005" s="4" t="s">
        <v>6</v>
      </c>
      <c r="R1005" s="4" t="s">
        <v>9</v>
      </c>
      <c r="S1005" s="4" t="s">
        <v>13</v>
      </c>
      <c r="T1005" s="4" t="s">
        <v>9</v>
      </c>
      <c r="U1005" s="4" t="s">
        <v>9</v>
      </c>
      <c r="V1005" s="4" t="s">
        <v>10</v>
      </c>
    </row>
    <row r="1006" spans="1:22">
      <c r="A1006" t="n">
        <v>10703</v>
      </c>
      <c r="B1006" s="23" t="n">
        <v>19</v>
      </c>
      <c r="C1006" s="7" t="n">
        <v>1640</v>
      </c>
      <c r="D1006" s="7" t="s">
        <v>173</v>
      </c>
      <c r="E1006" s="7" t="s">
        <v>174</v>
      </c>
      <c r="F1006" s="7" t="s">
        <v>12</v>
      </c>
      <c r="G1006" s="7" t="n">
        <v>0</v>
      </c>
      <c r="H1006" s="7" t="n">
        <v>1</v>
      </c>
      <c r="I1006" s="7" t="n">
        <v>0</v>
      </c>
      <c r="J1006" s="7" t="n">
        <v>0</v>
      </c>
      <c r="K1006" s="7" t="n">
        <v>0</v>
      </c>
      <c r="L1006" s="7" t="n">
        <v>0</v>
      </c>
      <c r="M1006" s="7" t="n">
        <v>1</v>
      </c>
      <c r="N1006" s="7" t="n">
        <v>1.60000002384186</v>
      </c>
      <c r="O1006" s="7" t="n">
        <v>0.0900000035762787</v>
      </c>
      <c r="P1006" s="7" t="s">
        <v>12</v>
      </c>
      <c r="Q1006" s="7" t="s">
        <v>12</v>
      </c>
      <c r="R1006" s="7" t="n">
        <v>-1</v>
      </c>
      <c r="S1006" s="7" t="n">
        <v>0</v>
      </c>
      <c r="T1006" s="7" t="n">
        <v>0</v>
      </c>
      <c r="U1006" s="7" t="n">
        <v>0</v>
      </c>
      <c r="V1006" s="7" t="n">
        <v>0</v>
      </c>
    </row>
    <row r="1007" spans="1:22">
      <c r="A1007" t="s">
        <v>4</v>
      </c>
      <c r="B1007" s="4" t="s">
        <v>5</v>
      </c>
      <c r="C1007" s="4" t="s">
        <v>10</v>
      </c>
      <c r="D1007" s="4" t="s">
        <v>6</v>
      </c>
      <c r="E1007" s="4" t="s">
        <v>6</v>
      </c>
      <c r="F1007" s="4" t="s">
        <v>6</v>
      </c>
      <c r="G1007" s="4" t="s">
        <v>13</v>
      </c>
      <c r="H1007" s="4" t="s">
        <v>9</v>
      </c>
      <c r="I1007" s="4" t="s">
        <v>24</v>
      </c>
      <c r="J1007" s="4" t="s">
        <v>24</v>
      </c>
      <c r="K1007" s="4" t="s">
        <v>24</v>
      </c>
      <c r="L1007" s="4" t="s">
        <v>24</v>
      </c>
      <c r="M1007" s="4" t="s">
        <v>24</v>
      </c>
      <c r="N1007" s="4" t="s">
        <v>24</v>
      </c>
      <c r="O1007" s="4" t="s">
        <v>24</v>
      </c>
      <c r="P1007" s="4" t="s">
        <v>6</v>
      </c>
      <c r="Q1007" s="4" t="s">
        <v>6</v>
      </c>
      <c r="R1007" s="4" t="s">
        <v>9</v>
      </c>
      <c r="S1007" s="4" t="s">
        <v>13</v>
      </c>
      <c r="T1007" s="4" t="s">
        <v>9</v>
      </c>
      <c r="U1007" s="4" t="s">
        <v>9</v>
      </c>
      <c r="V1007" s="4" t="s">
        <v>10</v>
      </c>
    </row>
    <row r="1008" spans="1:22">
      <c r="A1008" t="n">
        <v>10793</v>
      </c>
      <c r="B1008" s="23" t="n">
        <v>19</v>
      </c>
      <c r="C1008" s="7" t="n">
        <v>1641</v>
      </c>
      <c r="D1008" s="7" t="s">
        <v>173</v>
      </c>
      <c r="E1008" s="7" t="s">
        <v>174</v>
      </c>
      <c r="F1008" s="7" t="s">
        <v>12</v>
      </c>
      <c r="G1008" s="7" t="n">
        <v>0</v>
      </c>
      <c r="H1008" s="7" t="n">
        <v>1</v>
      </c>
      <c r="I1008" s="7" t="n">
        <v>0</v>
      </c>
      <c r="J1008" s="7" t="n">
        <v>0</v>
      </c>
      <c r="K1008" s="7" t="n">
        <v>0</v>
      </c>
      <c r="L1008" s="7" t="n">
        <v>0</v>
      </c>
      <c r="M1008" s="7" t="n">
        <v>1</v>
      </c>
      <c r="N1008" s="7" t="n">
        <v>1.60000002384186</v>
      </c>
      <c r="O1008" s="7" t="n">
        <v>0.0900000035762787</v>
      </c>
      <c r="P1008" s="7" t="s">
        <v>12</v>
      </c>
      <c r="Q1008" s="7" t="s">
        <v>12</v>
      </c>
      <c r="R1008" s="7" t="n">
        <v>-1</v>
      </c>
      <c r="S1008" s="7" t="n">
        <v>0</v>
      </c>
      <c r="T1008" s="7" t="n">
        <v>0</v>
      </c>
      <c r="U1008" s="7" t="n">
        <v>0</v>
      </c>
      <c r="V1008" s="7" t="n">
        <v>0</v>
      </c>
    </row>
    <row r="1009" spans="1:22">
      <c r="A1009" t="s">
        <v>4</v>
      </c>
      <c r="B1009" s="4" t="s">
        <v>5</v>
      </c>
      <c r="C1009" s="4" t="s">
        <v>10</v>
      </c>
      <c r="D1009" s="4" t="s">
        <v>6</v>
      </c>
      <c r="E1009" s="4" t="s">
        <v>6</v>
      </c>
      <c r="F1009" s="4" t="s">
        <v>6</v>
      </c>
      <c r="G1009" s="4" t="s">
        <v>13</v>
      </c>
      <c r="H1009" s="4" t="s">
        <v>9</v>
      </c>
      <c r="I1009" s="4" t="s">
        <v>24</v>
      </c>
      <c r="J1009" s="4" t="s">
        <v>24</v>
      </c>
      <c r="K1009" s="4" t="s">
        <v>24</v>
      </c>
      <c r="L1009" s="4" t="s">
        <v>24</v>
      </c>
      <c r="M1009" s="4" t="s">
        <v>24</v>
      </c>
      <c r="N1009" s="4" t="s">
        <v>24</v>
      </c>
      <c r="O1009" s="4" t="s">
        <v>24</v>
      </c>
      <c r="P1009" s="4" t="s">
        <v>6</v>
      </c>
      <c r="Q1009" s="4" t="s">
        <v>6</v>
      </c>
      <c r="R1009" s="4" t="s">
        <v>9</v>
      </c>
      <c r="S1009" s="4" t="s">
        <v>13</v>
      </c>
      <c r="T1009" s="4" t="s">
        <v>9</v>
      </c>
      <c r="U1009" s="4" t="s">
        <v>9</v>
      </c>
      <c r="V1009" s="4" t="s">
        <v>10</v>
      </c>
    </row>
    <row r="1010" spans="1:22">
      <c r="A1010" t="n">
        <v>10883</v>
      </c>
      <c r="B1010" s="23" t="n">
        <v>19</v>
      </c>
      <c r="C1010" s="7" t="n">
        <v>1642</v>
      </c>
      <c r="D1010" s="7" t="s">
        <v>173</v>
      </c>
      <c r="E1010" s="7" t="s">
        <v>174</v>
      </c>
      <c r="F1010" s="7" t="s">
        <v>12</v>
      </c>
      <c r="G1010" s="7" t="n">
        <v>0</v>
      </c>
      <c r="H1010" s="7" t="n">
        <v>1</v>
      </c>
      <c r="I1010" s="7" t="n">
        <v>0</v>
      </c>
      <c r="J1010" s="7" t="n">
        <v>0</v>
      </c>
      <c r="K1010" s="7" t="n">
        <v>0</v>
      </c>
      <c r="L1010" s="7" t="n">
        <v>0</v>
      </c>
      <c r="M1010" s="7" t="n">
        <v>1</v>
      </c>
      <c r="N1010" s="7" t="n">
        <v>1.60000002384186</v>
      </c>
      <c r="O1010" s="7" t="n">
        <v>0.0900000035762787</v>
      </c>
      <c r="P1010" s="7" t="s">
        <v>12</v>
      </c>
      <c r="Q1010" s="7" t="s">
        <v>12</v>
      </c>
      <c r="R1010" s="7" t="n">
        <v>-1</v>
      </c>
      <c r="S1010" s="7" t="n">
        <v>0</v>
      </c>
      <c r="T1010" s="7" t="n">
        <v>0</v>
      </c>
      <c r="U1010" s="7" t="n">
        <v>0</v>
      </c>
      <c r="V1010" s="7" t="n">
        <v>0</v>
      </c>
    </row>
    <row r="1011" spans="1:22">
      <c r="A1011" t="s">
        <v>4</v>
      </c>
      <c r="B1011" s="4" t="s">
        <v>5</v>
      </c>
      <c r="C1011" s="4" t="s">
        <v>10</v>
      </c>
      <c r="D1011" s="4" t="s">
        <v>9</v>
      </c>
    </row>
    <row r="1012" spans="1:22">
      <c r="A1012" t="n">
        <v>10973</v>
      </c>
      <c r="B1012" s="60" t="n">
        <v>43</v>
      </c>
      <c r="C1012" s="7" t="n">
        <v>7036</v>
      </c>
      <c r="D1012" s="7" t="n">
        <v>256</v>
      </c>
    </row>
    <row r="1013" spans="1:22">
      <c r="A1013" t="s">
        <v>4</v>
      </c>
      <c r="B1013" s="4" t="s">
        <v>5</v>
      </c>
      <c r="C1013" s="4" t="s">
        <v>10</v>
      </c>
      <c r="D1013" s="4" t="s">
        <v>13</v>
      </c>
      <c r="E1013" s="4" t="s">
        <v>13</v>
      </c>
      <c r="F1013" s="4" t="s">
        <v>6</v>
      </c>
    </row>
    <row r="1014" spans="1:22">
      <c r="A1014" t="n">
        <v>10980</v>
      </c>
      <c r="B1014" s="30" t="n">
        <v>20</v>
      </c>
      <c r="C1014" s="7" t="n">
        <v>1</v>
      </c>
      <c r="D1014" s="7" t="n">
        <v>3</v>
      </c>
      <c r="E1014" s="7" t="n">
        <v>10</v>
      </c>
      <c r="F1014" s="7" t="s">
        <v>175</v>
      </c>
    </row>
    <row r="1015" spans="1:22">
      <c r="A1015" t="s">
        <v>4</v>
      </c>
      <c r="B1015" s="4" t="s">
        <v>5</v>
      </c>
      <c r="C1015" s="4" t="s">
        <v>10</v>
      </c>
    </row>
    <row r="1016" spans="1:22">
      <c r="A1016" t="n">
        <v>10998</v>
      </c>
      <c r="B1016" s="43" t="n">
        <v>16</v>
      </c>
      <c r="C1016" s="7" t="n">
        <v>0</v>
      </c>
    </row>
    <row r="1017" spans="1:22">
      <c r="A1017" t="s">
        <v>4</v>
      </c>
      <c r="B1017" s="4" t="s">
        <v>5</v>
      </c>
      <c r="C1017" s="4" t="s">
        <v>10</v>
      </c>
      <c r="D1017" s="4" t="s">
        <v>13</v>
      </c>
      <c r="E1017" s="4" t="s">
        <v>13</v>
      </c>
      <c r="F1017" s="4" t="s">
        <v>6</v>
      </c>
    </row>
    <row r="1018" spans="1:22">
      <c r="A1018" t="n">
        <v>11001</v>
      </c>
      <c r="B1018" s="30" t="n">
        <v>20</v>
      </c>
      <c r="C1018" s="7" t="n">
        <v>2</v>
      </c>
      <c r="D1018" s="7" t="n">
        <v>3</v>
      </c>
      <c r="E1018" s="7" t="n">
        <v>10</v>
      </c>
      <c r="F1018" s="7" t="s">
        <v>175</v>
      </c>
    </row>
    <row r="1019" spans="1:22">
      <c r="A1019" t="s">
        <v>4</v>
      </c>
      <c r="B1019" s="4" t="s">
        <v>5</v>
      </c>
      <c r="C1019" s="4" t="s">
        <v>10</v>
      </c>
    </row>
    <row r="1020" spans="1:22">
      <c r="A1020" t="n">
        <v>11019</v>
      </c>
      <c r="B1020" s="43" t="n">
        <v>16</v>
      </c>
      <c r="C1020" s="7" t="n">
        <v>0</v>
      </c>
    </row>
    <row r="1021" spans="1:22">
      <c r="A1021" t="s">
        <v>4</v>
      </c>
      <c r="B1021" s="4" t="s">
        <v>5</v>
      </c>
      <c r="C1021" s="4" t="s">
        <v>10</v>
      </c>
      <c r="D1021" s="4" t="s">
        <v>13</v>
      </c>
      <c r="E1021" s="4" t="s">
        <v>13</v>
      </c>
      <c r="F1021" s="4" t="s">
        <v>6</v>
      </c>
    </row>
    <row r="1022" spans="1:22">
      <c r="A1022" t="n">
        <v>11022</v>
      </c>
      <c r="B1022" s="30" t="n">
        <v>20</v>
      </c>
      <c r="C1022" s="7" t="n">
        <v>3</v>
      </c>
      <c r="D1022" s="7" t="n">
        <v>3</v>
      </c>
      <c r="E1022" s="7" t="n">
        <v>10</v>
      </c>
      <c r="F1022" s="7" t="s">
        <v>175</v>
      </c>
    </row>
    <row r="1023" spans="1:22">
      <c r="A1023" t="s">
        <v>4</v>
      </c>
      <c r="B1023" s="4" t="s">
        <v>5</v>
      </c>
      <c r="C1023" s="4" t="s">
        <v>10</v>
      </c>
    </row>
    <row r="1024" spans="1:22">
      <c r="A1024" t="n">
        <v>11040</v>
      </c>
      <c r="B1024" s="43" t="n">
        <v>16</v>
      </c>
      <c r="C1024" s="7" t="n">
        <v>0</v>
      </c>
    </row>
    <row r="1025" spans="1:22">
      <c r="A1025" t="s">
        <v>4</v>
      </c>
      <c r="B1025" s="4" t="s">
        <v>5</v>
      </c>
      <c r="C1025" s="4" t="s">
        <v>10</v>
      </c>
      <c r="D1025" s="4" t="s">
        <v>13</v>
      </c>
      <c r="E1025" s="4" t="s">
        <v>13</v>
      </c>
      <c r="F1025" s="4" t="s">
        <v>6</v>
      </c>
    </row>
    <row r="1026" spans="1:22">
      <c r="A1026" t="n">
        <v>11043</v>
      </c>
      <c r="B1026" s="30" t="n">
        <v>20</v>
      </c>
      <c r="C1026" s="7" t="n">
        <v>4</v>
      </c>
      <c r="D1026" s="7" t="n">
        <v>3</v>
      </c>
      <c r="E1026" s="7" t="n">
        <v>10</v>
      </c>
      <c r="F1026" s="7" t="s">
        <v>175</v>
      </c>
    </row>
    <row r="1027" spans="1:22">
      <c r="A1027" t="s">
        <v>4</v>
      </c>
      <c r="B1027" s="4" t="s">
        <v>5</v>
      </c>
      <c r="C1027" s="4" t="s">
        <v>10</v>
      </c>
    </row>
    <row r="1028" spans="1:22">
      <c r="A1028" t="n">
        <v>11061</v>
      </c>
      <c r="B1028" s="43" t="n">
        <v>16</v>
      </c>
      <c r="C1028" s="7" t="n">
        <v>0</v>
      </c>
    </row>
    <row r="1029" spans="1:22">
      <c r="A1029" t="s">
        <v>4</v>
      </c>
      <c r="B1029" s="4" t="s">
        <v>5</v>
      </c>
      <c r="C1029" s="4" t="s">
        <v>10</v>
      </c>
      <c r="D1029" s="4" t="s">
        <v>13</v>
      </c>
      <c r="E1029" s="4" t="s">
        <v>13</v>
      </c>
      <c r="F1029" s="4" t="s">
        <v>6</v>
      </c>
    </row>
    <row r="1030" spans="1:22">
      <c r="A1030" t="n">
        <v>11064</v>
      </c>
      <c r="B1030" s="30" t="n">
        <v>20</v>
      </c>
      <c r="C1030" s="7" t="n">
        <v>5</v>
      </c>
      <c r="D1030" s="7" t="n">
        <v>3</v>
      </c>
      <c r="E1030" s="7" t="n">
        <v>10</v>
      </c>
      <c r="F1030" s="7" t="s">
        <v>175</v>
      </c>
    </row>
    <row r="1031" spans="1:22">
      <c r="A1031" t="s">
        <v>4</v>
      </c>
      <c r="B1031" s="4" t="s">
        <v>5</v>
      </c>
      <c r="C1031" s="4" t="s">
        <v>10</v>
      </c>
    </row>
    <row r="1032" spans="1:22">
      <c r="A1032" t="n">
        <v>11082</v>
      </c>
      <c r="B1032" s="43" t="n">
        <v>16</v>
      </c>
      <c r="C1032" s="7" t="n">
        <v>0</v>
      </c>
    </row>
    <row r="1033" spans="1:22">
      <c r="A1033" t="s">
        <v>4</v>
      </c>
      <c r="B1033" s="4" t="s">
        <v>5</v>
      </c>
      <c r="C1033" s="4" t="s">
        <v>10</v>
      </c>
      <c r="D1033" s="4" t="s">
        <v>13</v>
      </c>
      <c r="E1033" s="4" t="s">
        <v>13</v>
      </c>
      <c r="F1033" s="4" t="s">
        <v>6</v>
      </c>
    </row>
    <row r="1034" spans="1:22">
      <c r="A1034" t="n">
        <v>11085</v>
      </c>
      <c r="B1034" s="30" t="n">
        <v>20</v>
      </c>
      <c r="C1034" s="7" t="n">
        <v>6</v>
      </c>
      <c r="D1034" s="7" t="n">
        <v>3</v>
      </c>
      <c r="E1034" s="7" t="n">
        <v>10</v>
      </c>
      <c r="F1034" s="7" t="s">
        <v>175</v>
      </c>
    </row>
    <row r="1035" spans="1:22">
      <c r="A1035" t="s">
        <v>4</v>
      </c>
      <c r="B1035" s="4" t="s">
        <v>5</v>
      </c>
      <c r="C1035" s="4" t="s">
        <v>10</v>
      </c>
    </row>
    <row r="1036" spans="1:22">
      <c r="A1036" t="n">
        <v>11103</v>
      </c>
      <c r="B1036" s="43" t="n">
        <v>16</v>
      </c>
      <c r="C1036" s="7" t="n">
        <v>0</v>
      </c>
    </row>
    <row r="1037" spans="1:22">
      <c r="A1037" t="s">
        <v>4</v>
      </c>
      <c r="B1037" s="4" t="s">
        <v>5</v>
      </c>
      <c r="C1037" s="4" t="s">
        <v>10</v>
      </c>
      <c r="D1037" s="4" t="s">
        <v>13</v>
      </c>
      <c r="E1037" s="4" t="s">
        <v>13</v>
      </c>
      <c r="F1037" s="4" t="s">
        <v>6</v>
      </c>
    </row>
    <row r="1038" spans="1:22">
      <c r="A1038" t="n">
        <v>11106</v>
      </c>
      <c r="B1038" s="30" t="n">
        <v>20</v>
      </c>
      <c r="C1038" s="7" t="n">
        <v>7</v>
      </c>
      <c r="D1038" s="7" t="n">
        <v>3</v>
      </c>
      <c r="E1038" s="7" t="n">
        <v>10</v>
      </c>
      <c r="F1038" s="7" t="s">
        <v>175</v>
      </c>
    </row>
    <row r="1039" spans="1:22">
      <c r="A1039" t="s">
        <v>4</v>
      </c>
      <c r="B1039" s="4" t="s">
        <v>5</v>
      </c>
      <c r="C1039" s="4" t="s">
        <v>10</v>
      </c>
    </row>
    <row r="1040" spans="1:22">
      <c r="A1040" t="n">
        <v>11124</v>
      </c>
      <c r="B1040" s="43" t="n">
        <v>16</v>
      </c>
      <c r="C1040" s="7" t="n">
        <v>0</v>
      </c>
    </row>
    <row r="1041" spans="1:6">
      <c r="A1041" t="s">
        <v>4</v>
      </c>
      <c r="B1041" s="4" t="s">
        <v>5</v>
      </c>
      <c r="C1041" s="4" t="s">
        <v>10</v>
      </c>
      <c r="D1041" s="4" t="s">
        <v>13</v>
      </c>
      <c r="E1041" s="4" t="s">
        <v>13</v>
      </c>
      <c r="F1041" s="4" t="s">
        <v>6</v>
      </c>
    </row>
    <row r="1042" spans="1:6">
      <c r="A1042" t="n">
        <v>11127</v>
      </c>
      <c r="B1042" s="30" t="n">
        <v>20</v>
      </c>
      <c r="C1042" s="7" t="n">
        <v>8</v>
      </c>
      <c r="D1042" s="7" t="n">
        <v>3</v>
      </c>
      <c r="E1042" s="7" t="n">
        <v>10</v>
      </c>
      <c r="F1042" s="7" t="s">
        <v>175</v>
      </c>
    </row>
    <row r="1043" spans="1:6">
      <c r="A1043" t="s">
        <v>4</v>
      </c>
      <c r="B1043" s="4" t="s">
        <v>5</v>
      </c>
      <c r="C1043" s="4" t="s">
        <v>10</v>
      </c>
    </row>
    <row r="1044" spans="1:6">
      <c r="A1044" t="n">
        <v>11145</v>
      </c>
      <c r="B1044" s="43" t="n">
        <v>16</v>
      </c>
      <c r="C1044" s="7" t="n">
        <v>0</v>
      </c>
    </row>
    <row r="1045" spans="1:6">
      <c r="A1045" t="s">
        <v>4</v>
      </c>
      <c r="B1045" s="4" t="s">
        <v>5</v>
      </c>
      <c r="C1045" s="4" t="s">
        <v>10</v>
      </c>
      <c r="D1045" s="4" t="s">
        <v>13</v>
      </c>
      <c r="E1045" s="4" t="s">
        <v>13</v>
      </c>
      <c r="F1045" s="4" t="s">
        <v>6</v>
      </c>
    </row>
    <row r="1046" spans="1:6">
      <c r="A1046" t="n">
        <v>11148</v>
      </c>
      <c r="B1046" s="30" t="n">
        <v>20</v>
      </c>
      <c r="C1046" s="7" t="n">
        <v>9</v>
      </c>
      <c r="D1046" s="7" t="n">
        <v>3</v>
      </c>
      <c r="E1046" s="7" t="n">
        <v>10</v>
      </c>
      <c r="F1046" s="7" t="s">
        <v>175</v>
      </c>
    </row>
    <row r="1047" spans="1:6">
      <c r="A1047" t="s">
        <v>4</v>
      </c>
      <c r="B1047" s="4" t="s">
        <v>5</v>
      </c>
      <c r="C1047" s="4" t="s">
        <v>10</v>
      </c>
    </row>
    <row r="1048" spans="1:6">
      <c r="A1048" t="n">
        <v>11166</v>
      </c>
      <c r="B1048" s="43" t="n">
        <v>16</v>
      </c>
      <c r="C1048" s="7" t="n">
        <v>0</v>
      </c>
    </row>
    <row r="1049" spans="1:6">
      <c r="A1049" t="s">
        <v>4</v>
      </c>
      <c r="B1049" s="4" t="s">
        <v>5</v>
      </c>
      <c r="C1049" s="4" t="s">
        <v>10</v>
      </c>
      <c r="D1049" s="4" t="s">
        <v>13</v>
      </c>
      <c r="E1049" s="4" t="s">
        <v>13</v>
      </c>
      <c r="F1049" s="4" t="s">
        <v>6</v>
      </c>
    </row>
    <row r="1050" spans="1:6">
      <c r="A1050" t="n">
        <v>11169</v>
      </c>
      <c r="B1050" s="30" t="n">
        <v>20</v>
      </c>
      <c r="C1050" s="7" t="n">
        <v>11</v>
      </c>
      <c r="D1050" s="7" t="n">
        <v>3</v>
      </c>
      <c r="E1050" s="7" t="n">
        <v>10</v>
      </c>
      <c r="F1050" s="7" t="s">
        <v>175</v>
      </c>
    </row>
    <row r="1051" spans="1:6">
      <c r="A1051" t="s">
        <v>4</v>
      </c>
      <c r="B1051" s="4" t="s">
        <v>5</v>
      </c>
      <c r="C1051" s="4" t="s">
        <v>10</v>
      </c>
    </row>
    <row r="1052" spans="1:6">
      <c r="A1052" t="n">
        <v>11187</v>
      </c>
      <c r="B1052" s="43" t="n">
        <v>16</v>
      </c>
      <c r="C1052" s="7" t="n">
        <v>0</v>
      </c>
    </row>
    <row r="1053" spans="1:6">
      <c r="A1053" t="s">
        <v>4</v>
      </c>
      <c r="B1053" s="4" t="s">
        <v>5</v>
      </c>
      <c r="C1053" s="4" t="s">
        <v>10</v>
      </c>
      <c r="D1053" s="4" t="s">
        <v>13</v>
      </c>
      <c r="E1053" s="4" t="s">
        <v>13</v>
      </c>
      <c r="F1053" s="4" t="s">
        <v>6</v>
      </c>
    </row>
    <row r="1054" spans="1:6">
      <c r="A1054" t="n">
        <v>11190</v>
      </c>
      <c r="B1054" s="30" t="n">
        <v>20</v>
      </c>
      <c r="C1054" s="7" t="n">
        <v>7032</v>
      </c>
      <c r="D1054" s="7" t="n">
        <v>3</v>
      </c>
      <c r="E1054" s="7" t="n">
        <v>10</v>
      </c>
      <c r="F1054" s="7" t="s">
        <v>175</v>
      </c>
    </row>
    <row r="1055" spans="1:6">
      <c r="A1055" t="s">
        <v>4</v>
      </c>
      <c r="B1055" s="4" t="s">
        <v>5</v>
      </c>
      <c r="C1055" s="4" t="s">
        <v>10</v>
      </c>
    </row>
    <row r="1056" spans="1:6">
      <c r="A1056" t="n">
        <v>11208</v>
      </c>
      <c r="B1056" s="43" t="n">
        <v>16</v>
      </c>
      <c r="C1056" s="7" t="n">
        <v>0</v>
      </c>
    </row>
    <row r="1057" spans="1:6">
      <c r="A1057" t="s">
        <v>4</v>
      </c>
      <c r="B1057" s="4" t="s">
        <v>5</v>
      </c>
      <c r="C1057" s="4" t="s">
        <v>10</v>
      </c>
      <c r="D1057" s="4" t="s">
        <v>13</v>
      </c>
      <c r="E1057" s="4" t="s">
        <v>13</v>
      </c>
      <c r="F1057" s="4" t="s">
        <v>6</v>
      </c>
    </row>
    <row r="1058" spans="1:6">
      <c r="A1058" t="n">
        <v>11211</v>
      </c>
      <c r="B1058" s="30" t="n">
        <v>20</v>
      </c>
      <c r="C1058" s="7" t="n">
        <v>7033</v>
      </c>
      <c r="D1058" s="7" t="n">
        <v>3</v>
      </c>
      <c r="E1058" s="7" t="n">
        <v>10</v>
      </c>
      <c r="F1058" s="7" t="s">
        <v>175</v>
      </c>
    </row>
    <row r="1059" spans="1:6">
      <c r="A1059" t="s">
        <v>4</v>
      </c>
      <c r="B1059" s="4" t="s">
        <v>5</v>
      </c>
      <c r="C1059" s="4" t="s">
        <v>10</v>
      </c>
    </row>
    <row r="1060" spans="1:6">
      <c r="A1060" t="n">
        <v>11229</v>
      </c>
      <c r="B1060" s="43" t="n">
        <v>16</v>
      </c>
      <c r="C1060" s="7" t="n">
        <v>0</v>
      </c>
    </row>
    <row r="1061" spans="1:6">
      <c r="A1061" t="s">
        <v>4</v>
      </c>
      <c r="B1061" s="4" t="s">
        <v>5</v>
      </c>
      <c r="C1061" s="4" t="s">
        <v>10</v>
      </c>
      <c r="D1061" s="4" t="s">
        <v>13</v>
      </c>
      <c r="E1061" s="4" t="s">
        <v>13</v>
      </c>
      <c r="F1061" s="4" t="s">
        <v>6</v>
      </c>
    </row>
    <row r="1062" spans="1:6">
      <c r="A1062" t="n">
        <v>11232</v>
      </c>
      <c r="B1062" s="30" t="n">
        <v>20</v>
      </c>
      <c r="C1062" s="7" t="n">
        <v>7036</v>
      </c>
      <c r="D1062" s="7" t="n">
        <v>3</v>
      </c>
      <c r="E1062" s="7" t="n">
        <v>10</v>
      </c>
      <c r="F1062" s="7" t="s">
        <v>175</v>
      </c>
    </row>
    <row r="1063" spans="1:6">
      <c r="A1063" t="s">
        <v>4</v>
      </c>
      <c r="B1063" s="4" t="s">
        <v>5</v>
      </c>
      <c r="C1063" s="4" t="s">
        <v>10</v>
      </c>
    </row>
    <row r="1064" spans="1:6">
      <c r="A1064" t="n">
        <v>11250</v>
      </c>
      <c r="B1064" s="43" t="n">
        <v>16</v>
      </c>
      <c r="C1064" s="7" t="n">
        <v>0</v>
      </c>
    </row>
    <row r="1065" spans="1:6">
      <c r="A1065" t="s">
        <v>4</v>
      </c>
      <c r="B1065" s="4" t="s">
        <v>5</v>
      </c>
      <c r="C1065" s="4" t="s">
        <v>10</v>
      </c>
      <c r="D1065" s="4" t="s">
        <v>13</v>
      </c>
      <c r="E1065" s="4" t="s">
        <v>13</v>
      </c>
      <c r="F1065" s="4" t="s">
        <v>6</v>
      </c>
    </row>
    <row r="1066" spans="1:6">
      <c r="A1066" t="n">
        <v>11253</v>
      </c>
      <c r="B1066" s="30" t="n">
        <v>20</v>
      </c>
      <c r="C1066" s="7" t="n">
        <v>1600</v>
      </c>
      <c r="D1066" s="7" t="n">
        <v>3</v>
      </c>
      <c r="E1066" s="7" t="n">
        <v>10</v>
      </c>
      <c r="F1066" s="7" t="s">
        <v>175</v>
      </c>
    </row>
    <row r="1067" spans="1:6">
      <c r="A1067" t="s">
        <v>4</v>
      </c>
      <c r="B1067" s="4" t="s">
        <v>5</v>
      </c>
      <c r="C1067" s="4" t="s">
        <v>10</v>
      </c>
    </row>
    <row r="1068" spans="1:6">
      <c r="A1068" t="n">
        <v>11271</v>
      </c>
      <c r="B1068" s="43" t="n">
        <v>16</v>
      </c>
      <c r="C1068" s="7" t="n">
        <v>0</v>
      </c>
    </row>
    <row r="1069" spans="1:6">
      <c r="A1069" t="s">
        <v>4</v>
      </c>
      <c r="B1069" s="4" t="s">
        <v>5</v>
      </c>
      <c r="C1069" s="4" t="s">
        <v>10</v>
      </c>
      <c r="D1069" s="4" t="s">
        <v>13</v>
      </c>
      <c r="E1069" s="4" t="s">
        <v>13</v>
      </c>
      <c r="F1069" s="4" t="s">
        <v>6</v>
      </c>
    </row>
    <row r="1070" spans="1:6">
      <c r="A1070" t="n">
        <v>11274</v>
      </c>
      <c r="B1070" s="30" t="n">
        <v>20</v>
      </c>
      <c r="C1070" s="7" t="n">
        <v>7008</v>
      </c>
      <c r="D1070" s="7" t="n">
        <v>3</v>
      </c>
      <c r="E1070" s="7" t="n">
        <v>10</v>
      </c>
      <c r="F1070" s="7" t="s">
        <v>175</v>
      </c>
    </row>
    <row r="1071" spans="1:6">
      <c r="A1071" t="s">
        <v>4</v>
      </c>
      <c r="B1071" s="4" t="s">
        <v>5</v>
      </c>
      <c r="C1071" s="4" t="s">
        <v>10</v>
      </c>
    </row>
    <row r="1072" spans="1:6">
      <c r="A1072" t="n">
        <v>11292</v>
      </c>
      <c r="B1072" s="43" t="n">
        <v>16</v>
      </c>
      <c r="C1072" s="7" t="n">
        <v>0</v>
      </c>
    </row>
    <row r="1073" spans="1:6">
      <c r="A1073" t="s">
        <v>4</v>
      </c>
      <c r="B1073" s="4" t="s">
        <v>5</v>
      </c>
      <c r="C1073" s="4" t="s">
        <v>10</v>
      </c>
      <c r="D1073" s="4" t="s">
        <v>13</v>
      </c>
      <c r="E1073" s="4" t="s">
        <v>13</v>
      </c>
      <c r="F1073" s="4" t="s">
        <v>6</v>
      </c>
    </row>
    <row r="1074" spans="1:6">
      <c r="A1074" t="n">
        <v>11295</v>
      </c>
      <c r="B1074" s="30" t="n">
        <v>20</v>
      </c>
      <c r="C1074" s="7" t="n">
        <v>1650</v>
      </c>
      <c r="D1074" s="7" t="n">
        <v>3</v>
      </c>
      <c r="E1074" s="7" t="n">
        <v>10</v>
      </c>
      <c r="F1074" s="7" t="s">
        <v>175</v>
      </c>
    </row>
    <row r="1075" spans="1:6">
      <c r="A1075" t="s">
        <v>4</v>
      </c>
      <c r="B1075" s="4" t="s">
        <v>5</v>
      </c>
      <c r="C1075" s="4" t="s">
        <v>10</v>
      </c>
    </row>
    <row r="1076" spans="1:6">
      <c r="A1076" t="n">
        <v>11313</v>
      </c>
      <c r="B1076" s="43" t="n">
        <v>16</v>
      </c>
      <c r="C1076" s="7" t="n">
        <v>0</v>
      </c>
    </row>
    <row r="1077" spans="1:6">
      <c r="A1077" t="s">
        <v>4</v>
      </c>
      <c r="B1077" s="4" t="s">
        <v>5</v>
      </c>
      <c r="C1077" s="4" t="s">
        <v>10</v>
      </c>
      <c r="D1077" s="4" t="s">
        <v>13</v>
      </c>
      <c r="E1077" s="4" t="s">
        <v>13</v>
      </c>
      <c r="F1077" s="4" t="s">
        <v>6</v>
      </c>
    </row>
    <row r="1078" spans="1:6">
      <c r="A1078" t="n">
        <v>11316</v>
      </c>
      <c r="B1078" s="30" t="n">
        <v>20</v>
      </c>
      <c r="C1078" s="7" t="n">
        <v>1651</v>
      </c>
      <c r="D1078" s="7" t="n">
        <v>3</v>
      </c>
      <c r="E1078" s="7" t="n">
        <v>10</v>
      </c>
      <c r="F1078" s="7" t="s">
        <v>175</v>
      </c>
    </row>
    <row r="1079" spans="1:6">
      <c r="A1079" t="s">
        <v>4</v>
      </c>
      <c r="B1079" s="4" t="s">
        <v>5</v>
      </c>
      <c r="C1079" s="4" t="s">
        <v>10</v>
      </c>
    </row>
    <row r="1080" spans="1:6">
      <c r="A1080" t="n">
        <v>11334</v>
      </c>
      <c r="B1080" s="43" t="n">
        <v>16</v>
      </c>
      <c r="C1080" s="7" t="n">
        <v>0</v>
      </c>
    </row>
    <row r="1081" spans="1:6">
      <c r="A1081" t="s">
        <v>4</v>
      </c>
      <c r="B1081" s="4" t="s">
        <v>5</v>
      </c>
      <c r="C1081" s="4" t="s">
        <v>10</v>
      </c>
      <c r="D1081" s="4" t="s">
        <v>13</v>
      </c>
      <c r="E1081" s="4" t="s">
        <v>13</v>
      </c>
      <c r="F1081" s="4" t="s">
        <v>6</v>
      </c>
    </row>
    <row r="1082" spans="1:6">
      <c r="A1082" t="n">
        <v>11337</v>
      </c>
      <c r="B1082" s="30" t="n">
        <v>20</v>
      </c>
      <c r="C1082" s="7" t="n">
        <v>1652</v>
      </c>
      <c r="D1082" s="7" t="n">
        <v>3</v>
      </c>
      <c r="E1082" s="7" t="n">
        <v>10</v>
      </c>
      <c r="F1082" s="7" t="s">
        <v>175</v>
      </c>
    </row>
    <row r="1083" spans="1:6">
      <c r="A1083" t="s">
        <v>4</v>
      </c>
      <c r="B1083" s="4" t="s">
        <v>5</v>
      </c>
      <c r="C1083" s="4" t="s">
        <v>10</v>
      </c>
    </row>
    <row r="1084" spans="1:6">
      <c r="A1084" t="n">
        <v>11355</v>
      </c>
      <c r="B1084" s="43" t="n">
        <v>16</v>
      </c>
      <c r="C1084" s="7" t="n">
        <v>0</v>
      </c>
    </row>
    <row r="1085" spans="1:6">
      <c r="A1085" t="s">
        <v>4</v>
      </c>
      <c r="B1085" s="4" t="s">
        <v>5</v>
      </c>
      <c r="C1085" s="4" t="s">
        <v>10</v>
      </c>
      <c r="D1085" s="4" t="s">
        <v>13</v>
      </c>
      <c r="E1085" s="4" t="s">
        <v>13</v>
      </c>
      <c r="F1085" s="4" t="s">
        <v>6</v>
      </c>
    </row>
    <row r="1086" spans="1:6">
      <c r="A1086" t="n">
        <v>11358</v>
      </c>
      <c r="B1086" s="30" t="n">
        <v>20</v>
      </c>
      <c r="C1086" s="7" t="n">
        <v>1653</v>
      </c>
      <c r="D1086" s="7" t="n">
        <v>3</v>
      </c>
      <c r="E1086" s="7" t="n">
        <v>10</v>
      </c>
      <c r="F1086" s="7" t="s">
        <v>175</v>
      </c>
    </row>
    <row r="1087" spans="1:6">
      <c r="A1087" t="s">
        <v>4</v>
      </c>
      <c r="B1087" s="4" t="s">
        <v>5</v>
      </c>
      <c r="C1087" s="4" t="s">
        <v>10</v>
      </c>
    </row>
    <row r="1088" spans="1:6">
      <c r="A1088" t="n">
        <v>11376</v>
      </c>
      <c r="B1088" s="43" t="n">
        <v>16</v>
      </c>
      <c r="C1088" s="7" t="n">
        <v>0</v>
      </c>
    </row>
    <row r="1089" spans="1:6">
      <c r="A1089" t="s">
        <v>4</v>
      </c>
      <c r="B1089" s="4" t="s">
        <v>5</v>
      </c>
      <c r="C1089" s="4" t="s">
        <v>10</v>
      </c>
      <c r="D1089" s="4" t="s">
        <v>13</v>
      </c>
      <c r="E1089" s="4" t="s">
        <v>13</v>
      </c>
      <c r="F1089" s="4" t="s">
        <v>6</v>
      </c>
    </row>
    <row r="1090" spans="1:6">
      <c r="A1090" t="n">
        <v>11379</v>
      </c>
      <c r="B1090" s="30" t="n">
        <v>20</v>
      </c>
      <c r="C1090" s="7" t="n">
        <v>1620</v>
      </c>
      <c r="D1090" s="7" t="n">
        <v>3</v>
      </c>
      <c r="E1090" s="7" t="n">
        <v>10</v>
      </c>
      <c r="F1090" s="7" t="s">
        <v>175</v>
      </c>
    </row>
    <row r="1091" spans="1:6">
      <c r="A1091" t="s">
        <v>4</v>
      </c>
      <c r="B1091" s="4" t="s">
        <v>5</v>
      </c>
      <c r="C1091" s="4" t="s">
        <v>10</v>
      </c>
    </row>
    <row r="1092" spans="1:6">
      <c r="A1092" t="n">
        <v>11397</v>
      </c>
      <c r="B1092" s="43" t="n">
        <v>16</v>
      </c>
      <c r="C1092" s="7" t="n">
        <v>0</v>
      </c>
    </row>
    <row r="1093" spans="1:6">
      <c r="A1093" t="s">
        <v>4</v>
      </c>
      <c r="B1093" s="4" t="s">
        <v>5</v>
      </c>
      <c r="C1093" s="4" t="s">
        <v>10</v>
      </c>
      <c r="D1093" s="4" t="s">
        <v>13</v>
      </c>
      <c r="E1093" s="4" t="s">
        <v>13</v>
      </c>
      <c r="F1093" s="4" t="s">
        <v>6</v>
      </c>
    </row>
    <row r="1094" spans="1:6">
      <c r="A1094" t="n">
        <v>11400</v>
      </c>
      <c r="B1094" s="30" t="n">
        <v>20</v>
      </c>
      <c r="C1094" s="7" t="n">
        <v>1621</v>
      </c>
      <c r="D1094" s="7" t="n">
        <v>3</v>
      </c>
      <c r="E1094" s="7" t="n">
        <v>10</v>
      </c>
      <c r="F1094" s="7" t="s">
        <v>175</v>
      </c>
    </row>
    <row r="1095" spans="1:6">
      <c r="A1095" t="s">
        <v>4</v>
      </c>
      <c r="B1095" s="4" t="s">
        <v>5</v>
      </c>
      <c r="C1095" s="4" t="s">
        <v>10</v>
      </c>
    </row>
    <row r="1096" spans="1:6">
      <c r="A1096" t="n">
        <v>11418</v>
      </c>
      <c r="B1096" s="43" t="n">
        <v>16</v>
      </c>
      <c r="C1096" s="7" t="n">
        <v>0</v>
      </c>
    </row>
    <row r="1097" spans="1:6">
      <c r="A1097" t="s">
        <v>4</v>
      </c>
      <c r="B1097" s="4" t="s">
        <v>5</v>
      </c>
      <c r="C1097" s="4" t="s">
        <v>10</v>
      </c>
      <c r="D1097" s="4" t="s">
        <v>13</v>
      </c>
      <c r="E1097" s="4" t="s">
        <v>13</v>
      </c>
      <c r="F1097" s="4" t="s">
        <v>6</v>
      </c>
    </row>
    <row r="1098" spans="1:6">
      <c r="A1098" t="n">
        <v>11421</v>
      </c>
      <c r="B1098" s="30" t="n">
        <v>20</v>
      </c>
      <c r="C1098" s="7" t="n">
        <v>1629</v>
      </c>
      <c r="D1098" s="7" t="n">
        <v>3</v>
      </c>
      <c r="E1098" s="7" t="n">
        <v>10</v>
      </c>
      <c r="F1098" s="7" t="s">
        <v>175</v>
      </c>
    </row>
    <row r="1099" spans="1:6">
      <c r="A1099" t="s">
        <v>4</v>
      </c>
      <c r="B1099" s="4" t="s">
        <v>5</v>
      </c>
      <c r="C1099" s="4" t="s">
        <v>10</v>
      </c>
    </row>
    <row r="1100" spans="1:6">
      <c r="A1100" t="n">
        <v>11439</v>
      </c>
      <c r="B1100" s="43" t="n">
        <v>16</v>
      </c>
      <c r="C1100" s="7" t="n">
        <v>0</v>
      </c>
    </row>
    <row r="1101" spans="1:6">
      <c r="A1101" t="s">
        <v>4</v>
      </c>
      <c r="B1101" s="4" t="s">
        <v>5</v>
      </c>
      <c r="C1101" s="4" t="s">
        <v>10</v>
      </c>
      <c r="D1101" s="4" t="s">
        <v>13</v>
      </c>
      <c r="E1101" s="4" t="s">
        <v>13</v>
      </c>
      <c r="F1101" s="4" t="s">
        <v>6</v>
      </c>
    </row>
    <row r="1102" spans="1:6">
      <c r="A1102" t="n">
        <v>11442</v>
      </c>
      <c r="B1102" s="30" t="n">
        <v>20</v>
      </c>
      <c r="C1102" s="7" t="n">
        <v>1560</v>
      </c>
      <c r="D1102" s="7" t="n">
        <v>3</v>
      </c>
      <c r="E1102" s="7" t="n">
        <v>10</v>
      </c>
      <c r="F1102" s="7" t="s">
        <v>175</v>
      </c>
    </row>
    <row r="1103" spans="1:6">
      <c r="A1103" t="s">
        <v>4</v>
      </c>
      <c r="B1103" s="4" t="s">
        <v>5</v>
      </c>
      <c r="C1103" s="4" t="s">
        <v>10</v>
      </c>
    </row>
    <row r="1104" spans="1:6">
      <c r="A1104" t="n">
        <v>11460</v>
      </c>
      <c r="B1104" s="43" t="n">
        <v>16</v>
      </c>
      <c r="C1104" s="7" t="n">
        <v>0</v>
      </c>
    </row>
    <row r="1105" spans="1:6">
      <c r="A1105" t="s">
        <v>4</v>
      </c>
      <c r="B1105" s="4" t="s">
        <v>5</v>
      </c>
      <c r="C1105" s="4" t="s">
        <v>10</v>
      </c>
      <c r="D1105" s="4" t="s">
        <v>13</v>
      </c>
      <c r="E1105" s="4" t="s">
        <v>13</v>
      </c>
      <c r="F1105" s="4" t="s">
        <v>6</v>
      </c>
    </row>
    <row r="1106" spans="1:6">
      <c r="A1106" t="n">
        <v>11463</v>
      </c>
      <c r="B1106" s="30" t="n">
        <v>20</v>
      </c>
      <c r="C1106" s="7" t="n">
        <v>1561</v>
      </c>
      <c r="D1106" s="7" t="n">
        <v>3</v>
      </c>
      <c r="E1106" s="7" t="n">
        <v>10</v>
      </c>
      <c r="F1106" s="7" t="s">
        <v>175</v>
      </c>
    </row>
    <row r="1107" spans="1:6">
      <c r="A1107" t="s">
        <v>4</v>
      </c>
      <c r="B1107" s="4" t="s">
        <v>5</v>
      </c>
      <c r="C1107" s="4" t="s">
        <v>10</v>
      </c>
    </row>
    <row r="1108" spans="1:6">
      <c r="A1108" t="n">
        <v>11481</v>
      </c>
      <c r="B1108" s="43" t="n">
        <v>16</v>
      </c>
      <c r="C1108" s="7" t="n">
        <v>0</v>
      </c>
    </row>
    <row r="1109" spans="1:6">
      <c r="A1109" t="s">
        <v>4</v>
      </c>
      <c r="B1109" s="4" t="s">
        <v>5</v>
      </c>
      <c r="C1109" s="4" t="s">
        <v>10</v>
      </c>
      <c r="D1109" s="4" t="s">
        <v>13</v>
      </c>
      <c r="E1109" s="4" t="s">
        <v>13</v>
      </c>
      <c r="F1109" s="4" t="s">
        <v>6</v>
      </c>
    </row>
    <row r="1110" spans="1:6">
      <c r="A1110" t="n">
        <v>11484</v>
      </c>
      <c r="B1110" s="30" t="n">
        <v>20</v>
      </c>
      <c r="C1110" s="7" t="n">
        <v>1562</v>
      </c>
      <c r="D1110" s="7" t="n">
        <v>3</v>
      </c>
      <c r="E1110" s="7" t="n">
        <v>10</v>
      </c>
      <c r="F1110" s="7" t="s">
        <v>175</v>
      </c>
    </row>
    <row r="1111" spans="1:6">
      <c r="A1111" t="s">
        <v>4</v>
      </c>
      <c r="B1111" s="4" t="s">
        <v>5</v>
      </c>
      <c r="C1111" s="4" t="s">
        <v>10</v>
      </c>
    </row>
    <row r="1112" spans="1:6">
      <c r="A1112" t="n">
        <v>11502</v>
      </c>
      <c r="B1112" s="43" t="n">
        <v>16</v>
      </c>
      <c r="C1112" s="7" t="n">
        <v>0</v>
      </c>
    </row>
    <row r="1113" spans="1:6">
      <c r="A1113" t="s">
        <v>4</v>
      </c>
      <c r="B1113" s="4" t="s">
        <v>5</v>
      </c>
      <c r="C1113" s="4" t="s">
        <v>10</v>
      </c>
      <c r="D1113" s="4" t="s">
        <v>13</v>
      </c>
      <c r="E1113" s="4" t="s">
        <v>13</v>
      </c>
      <c r="F1113" s="4" t="s">
        <v>6</v>
      </c>
    </row>
    <row r="1114" spans="1:6">
      <c r="A1114" t="n">
        <v>11505</v>
      </c>
      <c r="B1114" s="30" t="n">
        <v>20</v>
      </c>
      <c r="C1114" s="7" t="n">
        <v>1563</v>
      </c>
      <c r="D1114" s="7" t="n">
        <v>3</v>
      </c>
      <c r="E1114" s="7" t="n">
        <v>10</v>
      </c>
      <c r="F1114" s="7" t="s">
        <v>175</v>
      </c>
    </row>
    <row r="1115" spans="1:6">
      <c r="A1115" t="s">
        <v>4</v>
      </c>
      <c r="B1115" s="4" t="s">
        <v>5</v>
      </c>
      <c r="C1115" s="4" t="s">
        <v>10</v>
      </c>
    </row>
    <row r="1116" spans="1:6">
      <c r="A1116" t="n">
        <v>11523</v>
      </c>
      <c r="B1116" s="43" t="n">
        <v>16</v>
      </c>
      <c r="C1116" s="7" t="n">
        <v>0</v>
      </c>
    </row>
    <row r="1117" spans="1:6">
      <c r="A1117" t="s">
        <v>4</v>
      </c>
      <c r="B1117" s="4" t="s">
        <v>5</v>
      </c>
      <c r="C1117" s="4" t="s">
        <v>10</v>
      </c>
      <c r="D1117" s="4" t="s">
        <v>13</v>
      </c>
      <c r="E1117" s="4" t="s">
        <v>13</v>
      </c>
      <c r="F1117" s="4" t="s">
        <v>6</v>
      </c>
    </row>
    <row r="1118" spans="1:6">
      <c r="A1118" t="n">
        <v>11526</v>
      </c>
      <c r="B1118" s="30" t="n">
        <v>20</v>
      </c>
      <c r="C1118" s="7" t="n">
        <v>1640</v>
      </c>
      <c r="D1118" s="7" t="n">
        <v>3</v>
      </c>
      <c r="E1118" s="7" t="n">
        <v>10</v>
      </c>
      <c r="F1118" s="7" t="s">
        <v>175</v>
      </c>
    </row>
    <row r="1119" spans="1:6">
      <c r="A1119" t="s">
        <v>4</v>
      </c>
      <c r="B1119" s="4" t="s">
        <v>5</v>
      </c>
      <c r="C1119" s="4" t="s">
        <v>10</v>
      </c>
    </row>
    <row r="1120" spans="1:6">
      <c r="A1120" t="n">
        <v>11544</v>
      </c>
      <c r="B1120" s="43" t="n">
        <v>16</v>
      </c>
      <c r="C1120" s="7" t="n">
        <v>0</v>
      </c>
    </row>
    <row r="1121" spans="1:6">
      <c r="A1121" t="s">
        <v>4</v>
      </c>
      <c r="B1121" s="4" t="s">
        <v>5</v>
      </c>
      <c r="C1121" s="4" t="s">
        <v>10</v>
      </c>
      <c r="D1121" s="4" t="s">
        <v>13</v>
      </c>
      <c r="E1121" s="4" t="s">
        <v>13</v>
      </c>
      <c r="F1121" s="4" t="s">
        <v>6</v>
      </c>
    </row>
    <row r="1122" spans="1:6">
      <c r="A1122" t="n">
        <v>11547</v>
      </c>
      <c r="B1122" s="30" t="n">
        <v>20</v>
      </c>
      <c r="C1122" s="7" t="n">
        <v>1641</v>
      </c>
      <c r="D1122" s="7" t="n">
        <v>3</v>
      </c>
      <c r="E1122" s="7" t="n">
        <v>10</v>
      </c>
      <c r="F1122" s="7" t="s">
        <v>175</v>
      </c>
    </row>
    <row r="1123" spans="1:6">
      <c r="A1123" t="s">
        <v>4</v>
      </c>
      <c r="B1123" s="4" t="s">
        <v>5</v>
      </c>
      <c r="C1123" s="4" t="s">
        <v>10</v>
      </c>
    </row>
    <row r="1124" spans="1:6">
      <c r="A1124" t="n">
        <v>11565</v>
      </c>
      <c r="B1124" s="43" t="n">
        <v>16</v>
      </c>
      <c r="C1124" s="7" t="n">
        <v>0</v>
      </c>
    </row>
    <row r="1125" spans="1:6">
      <c r="A1125" t="s">
        <v>4</v>
      </c>
      <c r="B1125" s="4" t="s">
        <v>5</v>
      </c>
      <c r="C1125" s="4" t="s">
        <v>10</v>
      </c>
      <c r="D1125" s="4" t="s">
        <v>13</v>
      </c>
      <c r="E1125" s="4" t="s">
        <v>13</v>
      </c>
      <c r="F1125" s="4" t="s">
        <v>6</v>
      </c>
    </row>
    <row r="1126" spans="1:6">
      <c r="A1126" t="n">
        <v>11568</v>
      </c>
      <c r="B1126" s="30" t="n">
        <v>20</v>
      </c>
      <c r="C1126" s="7" t="n">
        <v>1642</v>
      </c>
      <c r="D1126" s="7" t="n">
        <v>3</v>
      </c>
      <c r="E1126" s="7" t="n">
        <v>10</v>
      </c>
      <c r="F1126" s="7" t="s">
        <v>175</v>
      </c>
    </row>
    <row r="1127" spans="1:6">
      <c r="A1127" t="s">
        <v>4</v>
      </c>
      <c r="B1127" s="4" t="s">
        <v>5</v>
      </c>
      <c r="C1127" s="4" t="s">
        <v>10</v>
      </c>
    </row>
    <row r="1128" spans="1:6">
      <c r="A1128" t="n">
        <v>11586</v>
      </c>
      <c r="B1128" s="43" t="n">
        <v>16</v>
      </c>
      <c r="C1128" s="7" t="n">
        <v>0</v>
      </c>
    </row>
    <row r="1129" spans="1:6">
      <c r="A1129" t="s">
        <v>4</v>
      </c>
      <c r="B1129" s="4" t="s">
        <v>5</v>
      </c>
      <c r="C1129" s="4" t="s">
        <v>10</v>
      </c>
      <c r="D1129" s="4" t="s">
        <v>9</v>
      </c>
    </row>
    <row r="1130" spans="1:6">
      <c r="A1130" t="n">
        <v>11589</v>
      </c>
      <c r="B1130" s="60" t="n">
        <v>43</v>
      </c>
      <c r="C1130" s="7" t="n">
        <v>1600</v>
      </c>
      <c r="D1130" s="7" t="n">
        <v>128</v>
      </c>
    </row>
    <row r="1131" spans="1:6">
      <c r="A1131" t="s">
        <v>4</v>
      </c>
      <c r="B1131" s="4" t="s">
        <v>5</v>
      </c>
      <c r="C1131" s="4" t="s">
        <v>10</v>
      </c>
      <c r="D1131" s="4" t="s">
        <v>9</v>
      </c>
    </row>
    <row r="1132" spans="1:6">
      <c r="A1132" t="n">
        <v>11596</v>
      </c>
      <c r="B1132" s="60" t="n">
        <v>43</v>
      </c>
      <c r="C1132" s="7" t="n">
        <v>1600</v>
      </c>
      <c r="D1132" s="7" t="n">
        <v>32</v>
      </c>
    </row>
    <row r="1133" spans="1:6">
      <c r="A1133" t="s">
        <v>4</v>
      </c>
      <c r="B1133" s="4" t="s">
        <v>5</v>
      </c>
      <c r="C1133" s="4" t="s">
        <v>13</v>
      </c>
      <c r="D1133" s="4" t="s">
        <v>13</v>
      </c>
      <c r="E1133" s="4" t="s">
        <v>13</v>
      </c>
      <c r="F1133" s="4" t="s">
        <v>13</v>
      </c>
    </row>
    <row r="1134" spans="1:6">
      <c r="A1134" t="n">
        <v>11603</v>
      </c>
      <c r="B1134" s="8" t="n">
        <v>14</v>
      </c>
      <c r="C1134" s="7" t="n">
        <v>0</v>
      </c>
      <c r="D1134" s="7" t="n">
        <v>0</v>
      </c>
      <c r="E1134" s="7" t="n">
        <v>32</v>
      </c>
      <c r="F1134" s="7" t="n">
        <v>0</v>
      </c>
    </row>
    <row r="1135" spans="1:6">
      <c r="A1135" t="s">
        <v>4</v>
      </c>
      <c r="B1135" s="4" t="s">
        <v>5</v>
      </c>
      <c r="C1135" s="4" t="s">
        <v>13</v>
      </c>
      <c r="D1135" s="4" t="s">
        <v>6</v>
      </c>
      <c r="E1135" s="4" t="s">
        <v>10</v>
      </c>
    </row>
    <row r="1136" spans="1:6">
      <c r="A1136" t="n">
        <v>11608</v>
      </c>
      <c r="B1136" s="22" t="n">
        <v>94</v>
      </c>
      <c r="C1136" s="7" t="n">
        <v>1</v>
      </c>
      <c r="D1136" s="7" t="s">
        <v>50</v>
      </c>
      <c r="E1136" s="7" t="n">
        <v>1</v>
      </c>
    </row>
    <row r="1137" spans="1:6">
      <c r="A1137" t="s">
        <v>4</v>
      </c>
      <c r="B1137" s="4" t="s">
        <v>5</v>
      </c>
      <c r="C1137" s="4" t="s">
        <v>13</v>
      </c>
      <c r="D1137" s="4" t="s">
        <v>6</v>
      </c>
      <c r="E1137" s="4" t="s">
        <v>10</v>
      </c>
    </row>
    <row r="1138" spans="1:6">
      <c r="A1138" t="n">
        <v>11618</v>
      </c>
      <c r="B1138" s="22" t="n">
        <v>94</v>
      </c>
      <c r="C1138" s="7" t="n">
        <v>1</v>
      </c>
      <c r="D1138" s="7" t="s">
        <v>50</v>
      </c>
      <c r="E1138" s="7" t="n">
        <v>2</v>
      </c>
    </row>
    <row r="1139" spans="1:6">
      <c r="A1139" t="s">
        <v>4</v>
      </c>
      <c r="B1139" s="4" t="s">
        <v>5</v>
      </c>
      <c r="C1139" s="4" t="s">
        <v>13</v>
      </c>
      <c r="D1139" s="4" t="s">
        <v>6</v>
      </c>
      <c r="E1139" s="4" t="s">
        <v>10</v>
      </c>
    </row>
    <row r="1140" spans="1:6">
      <c r="A1140" t="n">
        <v>11628</v>
      </c>
      <c r="B1140" s="22" t="n">
        <v>94</v>
      </c>
      <c r="C1140" s="7" t="n">
        <v>0</v>
      </c>
      <c r="D1140" s="7" t="s">
        <v>50</v>
      </c>
      <c r="E1140" s="7" t="n">
        <v>4</v>
      </c>
    </row>
    <row r="1141" spans="1:6">
      <c r="A1141" t="s">
        <v>4</v>
      </c>
      <c r="B1141" s="4" t="s">
        <v>5</v>
      </c>
      <c r="C1141" s="4" t="s">
        <v>13</v>
      </c>
      <c r="D1141" s="4" t="s">
        <v>6</v>
      </c>
      <c r="E1141" s="4" t="s">
        <v>10</v>
      </c>
    </row>
    <row r="1142" spans="1:6">
      <c r="A1142" t="n">
        <v>11638</v>
      </c>
      <c r="B1142" s="22" t="n">
        <v>94</v>
      </c>
      <c r="C1142" s="7" t="n">
        <v>1</v>
      </c>
      <c r="D1142" s="7" t="s">
        <v>51</v>
      </c>
      <c r="E1142" s="7" t="n">
        <v>1</v>
      </c>
    </row>
    <row r="1143" spans="1:6">
      <c r="A1143" t="s">
        <v>4</v>
      </c>
      <c r="B1143" s="4" t="s">
        <v>5</v>
      </c>
      <c r="C1143" s="4" t="s">
        <v>13</v>
      </c>
      <c r="D1143" s="4" t="s">
        <v>6</v>
      </c>
      <c r="E1143" s="4" t="s">
        <v>10</v>
      </c>
    </row>
    <row r="1144" spans="1:6">
      <c r="A1144" t="n">
        <v>11648</v>
      </c>
      <c r="B1144" s="22" t="n">
        <v>94</v>
      </c>
      <c r="C1144" s="7" t="n">
        <v>1</v>
      </c>
      <c r="D1144" s="7" t="s">
        <v>51</v>
      </c>
      <c r="E1144" s="7" t="n">
        <v>2</v>
      </c>
    </row>
    <row r="1145" spans="1:6">
      <c r="A1145" t="s">
        <v>4</v>
      </c>
      <c r="B1145" s="4" t="s">
        <v>5</v>
      </c>
      <c r="C1145" s="4" t="s">
        <v>13</v>
      </c>
      <c r="D1145" s="4" t="s">
        <v>6</v>
      </c>
      <c r="E1145" s="4" t="s">
        <v>10</v>
      </c>
    </row>
    <row r="1146" spans="1:6">
      <c r="A1146" t="n">
        <v>11658</v>
      </c>
      <c r="B1146" s="22" t="n">
        <v>94</v>
      </c>
      <c r="C1146" s="7" t="n">
        <v>0</v>
      </c>
      <c r="D1146" s="7" t="s">
        <v>51</v>
      </c>
      <c r="E1146" s="7" t="n">
        <v>4</v>
      </c>
    </row>
    <row r="1147" spans="1:6">
      <c r="A1147" t="s">
        <v>4</v>
      </c>
      <c r="B1147" s="4" t="s">
        <v>5</v>
      </c>
      <c r="C1147" s="4" t="s">
        <v>13</v>
      </c>
      <c r="D1147" s="4" t="s">
        <v>6</v>
      </c>
      <c r="E1147" s="4" t="s">
        <v>10</v>
      </c>
    </row>
    <row r="1148" spans="1:6">
      <c r="A1148" t="n">
        <v>11668</v>
      </c>
      <c r="B1148" s="22" t="n">
        <v>94</v>
      </c>
      <c r="C1148" s="7" t="n">
        <v>1</v>
      </c>
      <c r="D1148" s="7" t="s">
        <v>52</v>
      </c>
      <c r="E1148" s="7" t="n">
        <v>1</v>
      </c>
    </row>
    <row r="1149" spans="1:6">
      <c r="A1149" t="s">
        <v>4</v>
      </c>
      <c r="B1149" s="4" t="s">
        <v>5</v>
      </c>
      <c r="C1149" s="4" t="s">
        <v>13</v>
      </c>
      <c r="D1149" s="4" t="s">
        <v>6</v>
      </c>
      <c r="E1149" s="4" t="s">
        <v>10</v>
      </c>
    </row>
    <row r="1150" spans="1:6">
      <c r="A1150" t="n">
        <v>11678</v>
      </c>
      <c r="B1150" s="22" t="n">
        <v>94</v>
      </c>
      <c r="C1150" s="7" t="n">
        <v>1</v>
      </c>
      <c r="D1150" s="7" t="s">
        <v>52</v>
      </c>
      <c r="E1150" s="7" t="n">
        <v>2</v>
      </c>
    </row>
    <row r="1151" spans="1:6">
      <c r="A1151" t="s">
        <v>4</v>
      </c>
      <c r="B1151" s="4" t="s">
        <v>5</v>
      </c>
      <c r="C1151" s="4" t="s">
        <v>13</v>
      </c>
      <c r="D1151" s="4" t="s">
        <v>6</v>
      </c>
      <c r="E1151" s="4" t="s">
        <v>10</v>
      </c>
    </row>
    <row r="1152" spans="1:6">
      <c r="A1152" t="n">
        <v>11688</v>
      </c>
      <c r="B1152" s="22" t="n">
        <v>94</v>
      </c>
      <c r="C1152" s="7" t="n">
        <v>0</v>
      </c>
      <c r="D1152" s="7" t="s">
        <v>52</v>
      </c>
      <c r="E1152" s="7" t="n">
        <v>4</v>
      </c>
    </row>
    <row r="1153" spans="1:5">
      <c r="A1153" t="s">
        <v>4</v>
      </c>
      <c r="B1153" s="4" t="s">
        <v>5</v>
      </c>
      <c r="C1153" s="4" t="s">
        <v>13</v>
      </c>
      <c r="D1153" s="4" t="s">
        <v>6</v>
      </c>
      <c r="E1153" s="4" t="s">
        <v>10</v>
      </c>
    </row>
    <row r="1154" spans="1:5">
      <c r="A1154" t="n">
        <v>11698</v>
      </c>
      <c r="B1154" s="22" t="n">
        <v>94</v>
      </c>
      <c r="C1154" s="7" t="n">
        <v>1</v>
      </c>
      <c r="D1154" s="7" t="s">
        <v>53</v>
      </c>
      <c r="E1154" s="7" t="n">
        <v>1</v>
      </c>
    </row>
    <row r="1155" spans="1:5">
      <c r="A1155" t="s">
        <v>4</v>
      </c>
      <c r="B1155" s="4" t="s">
        <v>5</v>
      </c>
      <c r="C1155" s="4" t="s">
        <v>13</v>
      </c>
      <c r="D1155" s="4" t="s">
        <v>6</v>
      </c>
      <c r="E1155" s="4" t="s">
        <v>10</v>
      </c>
    </row>
    <row r="1156" spans="1:5">
      <c r="A1156" t="n">
        <v>11712</v>
      </c>
      <c r="B1156" s="22" t="n">
        <v>94</v>
      </c>
      <c r="C1156" s="7" t="n">
        <v>1</v>
      </c>
      <c r="D1156" s="7" t="s">
        <v>53</v>
      </c>
      <c r="E1156" s="7" t="n">
        <v>2</v>
      </c>
    </row>
    <row r="1157" spans="1:5">
      <c r="A1157" t="s">
        <v>4</v>
      </c>
      <c r="B1157" s="4" t="s">
        <v>5</v>
      </c>
      <c r="C1157" s="4" t="s">
        <v>13</v>
      </c>
      <c r="D1157" s="4" t="s">
        <v>6</v>
      </c>
      <c r="E1157" s="4" t="s">
        <v>10</v>
      </c>
    </row>
    <row r="1158" spans="1:5">
      <c r="A1158" t="n">
        <v>11726</v>
      </c>
      <c r="B1158" s="22" t="n">
        <v>94</v>
      </c>
      <c r="C1158" s="7" t="n">
        <v>0</v>
      </c>
      <c r="D1158" s="7" t="s">
        <v>53</v>
      </c>
      <c r="E1158" s="7" t="n">
        <v>4</v>
      </c>
    </row>
    <row r="1159" spans="1:5">
      <c r="A1159" t="s">
        <v>4</v>
      </c>
      <c r="B1159" s="4" t="s">
        <v>5</v>
      </c>
      <c r="C1159" s="4" t="s">
        <v>13</v>
      </c>
      <c r="D1159" s="4" t="s">
        <v>6</v>
      </c>
      <c r="E1159" s="4" t="s">
        <v>10</v>
      </c>
    </row>
    <row r="1160" spans="1:5">
      <c r="A1160" t="n">
        <v>11740</v>
      </c>
      <c r="B1160" s="22" t="n">
        <v>94</v>
      </c>
      <c r="C1160" s="7" t="n">
        <v>1</v>
      </c>
      <c r="D1160" s="7" t="s">
        <v>54</v>
      </c>
      <c r="E1160" s="7" t="n">
        <v>1</v>
      </c>
    </row>
    <row r="1161" spans="1:5">
      <c r="A1161" t="s">
        <v>4</v>
      </c>
      <c r="B1161" s="4" t="s">
        <v>5</v>
      </c>
      <c r="C1161" s="4" t="s">
        <v>13</v>
      </c>
      <c r="D1161" s="4" t="s">
        <v>6</v>
      </c>
      <c r="E1161" s="4" t="s">
        <v>10</v>
      </c>
    </row>
    <row r="1162" spans="1:5">
      <c r="A1162" t="n">
        <v>11754</v>
      </c>
      <c r="B1162" s="22" t="n">
        <v>94</v>
      </c>
      <c r="C1162" s="7" t="n">
        <v>1</v>
      </c>
      <c r="D1162" s="7" t="s">
        <v>54</v>
      </c>
      <c r="E1162" s="7" t="n">
        <v>2</v>
      </c>
    </row>
    <row r="1163" spans="1:5">
      <c r="A1163" t="s">
        <v>4</v>
      </c>
      <c r="B1163" s="4" t="s">
        <v>5</v>
      </c>
      <c r="C1163" s="4" t="s">
        <v>13</v>
      </c>
      <c r="D1163" s="4" t="s">
        <v>6</v>
      </c>
      <c r="E1163" s="4" t="s">
        <v>10</v>
      </c>
    </row>
    <row r="1164" spans="1:5">
      <c r="A1164" t="n">
        <v>11768</v>
      </c>
      <c r="B1164" s="22" t="n">
        <v>94</v>
      </c>
      <c r="C1164" s="7" t="n">
        <v>0</v>
      </c>
      <c r="D1164" s="7" t="s">
        <v>54</v>
      </c>
      <c r="E1164" s="7" t="n">
        <v>4</v>
      </c>
    </row>
    <row r="1165" spans="1:5">
      <c r="A1165" t="s">
        <v>4</v>
      </c>
      <c r="B1165" s="4" t="s">
        <v>5</v>
      </c>
      <c r="C1165" s="4" t="s">
        <v>13</v>
      </c>
      <c r="D1165" s="4" t="s">
        <v>6</v>
      </c>
      <c r="E1165" s="4" t="s">
        <v>10</v>
      </c>
    </row>
    <row r="1166" spans="1:5">
      <c r="A1166" t="n">
        <v>11782</v>
      </c>
      <c r="B1166" s="22" t="n">
        <v>94</v>
      </c>
      <c r="C1166" s="7" t="n">
        <v>1</v>
      </c>
      <c r="D1166" s="7" t="s">
        <v>55</v>
      </c>
      <c r="E1166" s="7" t="n">
        <v>1</v>
      </c>
    </row>
    <row r="1167" spans="1:5">
      <c r="A1167" t="s">
        <v>4</v>
      </c>
      <c r="B1167" s="4" t="s">
        <v>5</v>
      </c>
      <c r="C1167" s="4" t="s">
        <v>13</v>
      </c>
      <c r="D1167" s="4" t="s">
        <v>6</v>
      </c>
      <c r="E1167" s="4" t="s">
        <v>10</v>
      </c>
    </row>
    <row r="1168" spans="1:5">
      <c r="A1168" t="n">
        <v>11796</v>
      </c>
      <c r="B1168" s="22" t="n">
        <v>94</v>
      </c>
      <c r="C1168" s="7" t="n">
        <v>1</v>
      </c>
      <c r="D1168" s="7" t="s">
        <v>55</v>
      </c>
      <c r="E1168" s="7" t="n">
        <v>2</v>
      </c>
    </row>
    <row r="1169" spans="1:5">
      <c r="A1169" t="s">
        <v>4</v>
      </c>
      <c r="B1169" s="4" t="s">
        <v>5</v>
      </c>
      <c r="C1169" s="4" t="s">
        <v>13</v>
      </c>
      <c r="D1169" s="4" t="s">
        <v>6</v>
      </c>
      <c r="E1169" s="4" t="s">
        <v>10</v>
      </c>
    </row>
    <row r="1170" spans="1:5">
      <c r="A1170" t="n">
        <v>11810</v>
      </c>
      <c r="B1170" s="22" t="n">
        <v>94</v>
      </c>
      <c r="C1170" s="7" t="n">
        <v>0</v>
      </c>
      <c r="D1170" s="7" t="s">
        <v>55</v>
      </c>
      <c r="E1170" s="7" t="n">
        <v>4</v>
      </c>
    </row>
    <row r="1171" spans="1:5">
      <c r="A1171" t="s">
        <v>4</v>
      </c>
      <c r="B1171" s="4" t="s">
        <v>5</v>
      </c>
      <c r="C1171" s="4" t="s">
        <v>13</v>
      </c>
      <c r="D1171" s="4" t="s">
        <v>10</v>
      </c>
      <c r="E1171" s="4" t="s">
        <v>6</v>
      </c>
      <c r="F1171" s="4" t="s">
        <v>6</v>
      </c>
      <c r="G1171" s="4" t="s">
        <v>13</v>
      </c>
    </row>
    <row r="1172" spans="1:5">
      <c r="A1172" t="n">
        <v>11824</v>
      </c>
      <c r="B1172" s="28" t="n">
        <v>32</v>
      </c>
      <c r="C1172" s="7" t="n">
        <v>0</v>
      </c>
      <c r="D1172" s="7" t="n">
        <v>1650</v>
      </c>
      <c r="E1172" s="7" t="s">
        <v>12</v>
      </c>
      <c r="F1172" s="7" t="s">
        <v>176</v>
      </c>
      <c r="G1172" s="7" t="n">
        <v>0</v>
      </c>
    </row>
    <row r="1173" spans="1:5">
      <c r="A1173" t="s">
        <v>4</v>
      </c>
      <c r="B1173" s="4" t="s">
        <v>5</v>
      </c>
      <c r="C1173" s="4" t="s">
        <v>13</v>
      </c>
      <c r="D1173" s="4" t="s">
        <v>10</v>
      </c>
      <c r="E1173" s="4" t="s">
        <v>6</v>
      </c>
      <c r="F1173" s="4" t="s">
        <v>6</v>
      </c>
      <c r="G1173" s="4" t="s">
        <v>13</v>
      </c>
    </row>
    <row r="1174" spans="1:5">
      <c r="A1174" t="n">
        <v>11839</v>
      </c>
      <c r="B1174" s="28" t="n">
        <v>32</v>
      </c>
      <c r="C1174" s="7" t="n">
        <v>0</v>
      </c>
      <c r="D1174" s="7" t="n">
        <v>1650</v>
      </c>
      <c r="E1174" s="7" t="s">
        <v>12</v>
      </c>
      <c r="F1174" s="7" t="s">
        <v>177</v>
      </c>
      <c r="G1174" s="7" t="n">
        <v>0</v>
      </c>
    </row>
    <row r="1175" spans="1:5">
      <c r="A1175" t="s">
        <v>4</v>
      </c>
      <c r="B1175" s="4" t="s">
        <v>5</v>
      </c>
      <c r="C1175" s="4" t="s">
        <v>13</v>
      </c>
      <c r="D1175" s="4" t="s">
        <v>10</v>
      </c>
      <c r="E1175" s="4" t="s">
        <v>6</v>
      </c>
      <c r="F1175" s="4" t="s">
        <v>6</v>
      </c>
      <c r="G1175" s="4" t="s">
        <v>13</v>
      </c>
    </row>
    <row r="1176" spans="1:5">
      <c r="A1176" t="n">
        <v>11854</v>
      </c>
      <c r="B1176" s="28" t="n">
        <v>32</v>
      </c>
      <c r="C1176" s="7" t="n">
        <v>0</v>
      </c>
      <c r="D1176" s="7" t="n">
        <v>1650</v>
      </c>
      <c r="E1176" s="7" t="s">
        <v>12</v>
      </c>
      <c r="F1176" s="7" t="s">
        <v>178</v>
      </c>
      <c r="G1176" s="7" t="n">
        <v>1</v>
      </c>
    </row>
    <row r="1177" spans="1:5">
      <c r="A1177" t="s">
        <v>4</v>
      </c>
      <c r="B1177" s="4" t="s">
        <v>5</v>
      </c>
      <c r="C1177" s="4" t="s">
        <v>13</v>
      </c>
      <c r="D1177" s="4" t="s">
        <v>10</v>
      </c>
      <c r="E1177" s="4" t="s">
        <v>6</v>
      </c>
      <c r="F1177" s="4" t="s">
        <v>6</v>
      </c>
      <c r="G1177" s="4" t="s">
        <v>13</v>
      </c>
    </row>
    <row r="1178" spans="1:5">
      <c r="A1178" t="n">
        <v>11869</v>
      </c>
      <c r="B1178" s="28" t="n">
        <v>32</v>
      </c>
      <c r="C1178" s="7" t="n">
        <v>0</v>
      </c>
      <c r="D1178" s="7" t="n">
        <v>1650</v>
      </c>
      <c r="E1178" s="7" t="s">
        <v>12</v>
      </c>
      <c r="F1178" s="7" t="s">
        <v>179</v>
      </c>
      <c r="G1178" s="7" t="n">
        <v>0</v>
      </c>
    </row>
    <row r="1179" spans="1:5">
      <c r="A1179" t="s">
        <v>4</v>
      </c>
      <c r="B1179" s="4" t="s">
        <v>5</v>
      </c>
      <c r="C1179" s="4" t="s">
        <v>13</v>
      </c>
      <c r="D1179" s="4" t="s">
        <v>10</v>
      </c>
      <c r="E1179" s="4" t="s">
        <v>6</v>
      </c>
      <c r="F1179" s="4" t="s">
        <v>6</v>
      </c>
      <c r="G1179" s="4" t="s">
        <v>13</v>
      </c>
    </row>
    <row r="1180" spans="1:5">
      <c r="A1180" t="n">
        <v>11884</v>
      </c>
      <c r="B1180" s="28" t="n">
        <v>32</v>
      </c>
      <c r="C1180" s="7" t="n">
        <v>0</v>
      </c>
      <c r="D1180" s="7" t="n">
        <v>1650</v>
      </c>
      <c r="E1180" s="7" t="s">
        <v>12</v>
      </c>
      <c r="F1180" s="7" t="s">
        <v>180</v>
      </c>
      <c r="G1180" s="7" t="n">
        <v>0</v>
      </c>
    </row>
    <row r="1181" spans="1:5">
      <c r="A1181" t="s">
        <v>4</v>
      </c>
      <c r="B1181" s="4" t="s">
        <v>5</v>
      </c>
      <c r="C1181" s="4" t="s">
        <v>13</v>
      </c>
      <c r="D1181" s="4" t="s">
        <v>10</v>
      </c>
      <c r="E1181" s="4" t="s">
        <v>6</v>
      </c>
      <c r="F1181" s="4" t="s">
        <v>6</v>
      </c>
      <c r="G1181" s="4" t="s">
        <v>13</v>
      </c>
    </row>
    <row r="1182" spans="1:5">
      <c r="A1182" t="n">
        <v>11899</v>
      </c>
      <c r="B1182" s="28" t="n">
        <v>32</v>
      </c>
      <c r="C1182" s="7" t="n">
        <v>0</v>
      </c>
      <c r="D1182" s="7" t="n">
        <v>1651</v>
      </c>
      <c r="E1182" s="7" t="s">
        <v>12</v>
      </c>
      <c r="F1182" s="7" t="s">
        <v>176</v>
      </c>
      <c r="G1182" s="7" t="n">
        <v>0</v>
      </c>
    </row>
    <row r="1183" spans="1:5">
      <c r="A1183" t="s">
        <v>4</v>
      </c>
      <c r="B1183" s="4" t="s">
        <v>5</v>
      </c>
      <c r="C1183" s="4" t="s">
        <v>13</v>
      </c>
      <c r="D1183" s="4" t="s">
        <v>10</v>
      </c>
      <c r="E1183" s="4" t="s">
        <v>6</v>
      </c>
      <c r="F1183" s="4" t="s">
        <v>6</v>
      </c>
      <c r="G1183" s="4" t="s">
        <v>13</v>
      </c>
    </row>
    <row r="1184" spans="1:5">
      <c r="A1184" t="n">
        <v>11914</v>
      </c>
      <c r="B1184" s="28" t="n">
        <v>32</v>
      </c>
      <c r="C1184" s="7" t="n">
        <v>0</v>
      </c>
      <c r="D1184" s="7" t="n">
        <v>1651</v>
      </c>
      <c r="E1184" s="7" t="s">
        <v>12</v>
      </c>
      <c r="F1184" s="7" t="s">
        <v>177</v>
      </c>
      <c r="G1184" s="7" t="n">
        <v>0</v>
      </c>
    </row>
    <row r="1185" spans="1:7">
      <c r="A1185" t="s">
        <v>4</v>
      </c>
      <c r="B1185" s="4" t="s">
        <v>5</v>
      </c>
      <c r="C1185" s="4" t="s">
        <v>13</v>
      </c>
      <c r="D1185" s="4" t="s">
        <v>10</v>
      </c>
      <c r="E1185" s="4" t="s">
        <v>6</v>
      </c>
      <c r="F1185" s="4" t="s">
        <v>6</v>
      </c>
      <c r="G1185" s="4" t="s">
        <v>13</v>
      </c>
    </row>
    <row r="1186" spans="1:7">
      <c r="A1186" t="n">
        <v>11929</v>
      </c>
      <c r="B1186" s="28" t="n">
        <v>32</v>
      </c>
      <c r="C1186" s="7" t="n">
        <v>0</v>
      </c>
      <c r="D1186" s="7" t="n">
        <v>1651</v>
      </c>
      <c r="E1186" s="7" t="s">
        <v>12</v>
      </c>
      <c r="F1186" s="7" t="s">
        <v>178</v>
      </c>
      <c r="G1186" s="7" t="n">
        <v>1</v>
      </c>
    </row>
    <row r="1187" spans="1:7">
      <c r="A1187" t="s">
        <v>4</v>
      </c>
      <c r="B1187" s="4" t="s">
        <v>5</v>
      </c>
      <c r="C1187" s="4" t="s">
        <v>13</v>
      </c>
      <c r="D1187" s="4" t="s">
        <v>10</v>
      </c>
      <c r="E1187" s="4" t="s">
        <v>6</v>
      </c>
      <c r="F1187" s="4" t="s">
        <v>6</v>
      </c>
      <c r="G1187" s="4" t="s">
        <v>13</v>
      </c>
    </row>
    <row r="1188" spans="1:7">
      <c r="A1188" t="n">
        <v>11944</v>
      </c>
      <c r="B1188" s="28" t="n">
        <v>32</v>
      </c>
      <c r="C1188" s="7" t="n">
        <v>0</v>
      </c>
      <c r="D1188" s="7" t="n">
        <v>1651</v>
      </c>
      <c r="E1188" s="7" t="s">
        <v>12</v>
      </c>
      <c r="F1188" s="7" t="s">
        <v>179</v>
      </c>
      <c r="G1188" s="7" t="n">
        <v>0</v>
      </c>
    </row>
    <row r="1189" spans="1:7">
      <c r="A1189" t="s">
        <v>4</v>
      </c>
      <c r="B1189" s="4" t="s">
        <v>5</v>
      </c>
      <c r="C1189" s="4" t="s">
        <v>13</v>
      </c>
      <c r="D1189" s="4" t="s">
        <v>10</v>
      </c>
      <c r="E1189" s="4" t="s">
        <v>6</v>
      </c>
      <c r="F1189" s="4" t="s">
        <v>6</v>
      </c>
      <c r="G1189" s="4" t="s">
        <v>13</v>
      </c>
    </row>
    <row r="1190" spans="1:7">
      <c r="A1190" t="n">
        <v>11959</v>
      </c>
      <c r="B1190" s="28" t="n">
        <v>32</v>
      </c>
      <c r="C1190" s="7" t="n">
        <v>0</v>
      </c>
      <c r="D1190" s="7" t="n">
        <v>1651</v>
      </c>
      <c r="E1190" s="7" t="s">
        <v>12</v>
      </c>
      <c r="F1190" s="7" t="s">
        <v>180</v>
      </c>
      <c r="G1190" s="7" t="n">
        <v>0</v>
      </c>
    </row>
    <row r="1191" spans="1:7">
      <c r="A1191" t="s">
        <v>4</v>
      </c>
      <c r="B1191" s="4" t="s">
        <v>5</v>
      </c>
      <c r="C1191" s="4" t="s">
        <v>13</v>
      </c>
      <c r="D1191" s="4" t="s">
        <v>10</v>
      </c>
      <c r="E1191" s="4" t="s">
        <v>6</v>
      </c>
      <c r="F1191" s="4" t="s">
        <v>6</v>
      </c>
      <c r="G1191" s="4" t="s">
        <v>13</v>
      </c>
    </row>
    <row r="1192" spans="1:7">
      <c r="A1192" t="n">
        <v>11974</v>
      </c>
      <c r="B1192" s="28" t="n">
        <v>32</v>
      </c>
      <c r="C1192" s="7" t="n">
        <v>0</v>
      </c>
      <c r="D1192" s="7" t="n">
        <v>1652</v>
      </c>
      <c r="E1192" s="7" t="s">
        <v>12</v>
      </c>
      <c r="F1192" s="7" t="s">
        <v>176</v>
      </c>
      <c r="G1192" s="7" t="n">
        <v>0</v>
      </c>
    </row>
    <row r="1193" spans="1:7">
      <c r="A1193" t="s">
        <v>4</v>
      </c>
      <c r="B1193" s="4" t="s">
        <v>5</v>
      </c>
      <c r="C1193" s="4" t="s">
        <v>13</v>
      </c>
      <c r="D1193" s="4" t="s">
        <v>10</v>
      </c>
      <c r="E1193" s="4" t="s">
        <v>6</v>
      </c>
      <c r="F1193" s="4" t="s">
        <v>6</v>
      </c>
      <c r="G1193" s="4" t="s">
        <v>13</v>
      </c>
    </row>
    <row r="1194" spans="1:7">
      <c r="A1194" t="n">
        <v>11989</v>
      </c>
      <c r="B1194" s="28" t="n">
        <v>32</v>
      </c>
      <c r="C1194" s="7" t="n">
        <v>0</v>
      </c>
      <c r="D1194" s="7" t="n">
        <v>1652</v>
      </c>
      <c r="E1194" s="7" t="s">
        <v>12</v>
      </c>
      <c r="F1194" s="7" t="s">
        <v>177</v>
      </c>
      <c r="G1194" s="7" t="n">
        <v>0</v>
      </c>
    </row>
    <row r="1195" spans="1:7">
      <c r="A1195" t="s">
        <v>4</v>
      </c>
      <c r="B1195" s="4" t="s">
        <v>5</v>
      </c>
      <c r="C1195" s="4" t="s">
        <v>13</v>
      </c>
      <c r="D1195" s="4" t="s">
        <v>10</v>
      </c>
      <c r="E1195" s="4" t="s">
        <v>6</v>
      </c>
      <c r="F1195" s="4" t="s">
        <v>6</v>
      </c>
      <c r="G1195" s="4" t="s">
        <v>13</v>
      </c>
    </row>
    <row r="1196" spans="1:7">
      <c r="A1196" t="n">
        <v>12004</v>
      </c>
      <c r="B1196" s="28" t="n">
        <v>32</v>
      </c>
      <c r="C1196" s="7" t="n">
        <v>0</v>
      </c>
      <c r="D1196" s="7" t="n">
        <v>1652</v>
      </c>
      <c r="E1196" s="7" t="s">
        <v>12</v>
      </c>
      <c r="F1196" s="7" t="s">
        <v>178</v>
      </c>
      <c r="G1196" s="7" t="n">
        <v>1</v>
      </c>
    </row>
    <row r="1197" spans="1:7">
      <c r="A1197" t="s">
        <v>4</v>
      </c>
      <c r="B1197" s="4" t="s">
        <v>5</v>
      </c>
      <c r="C1197" s="4" t="s">
        <v>13</v>
      </c>
      <c r="D1197" s="4" t="s">
        <v>10</v>
      </c>
      <c r="E1197" s="4" t="s">
        <v>6</v>
      </c>
      <c r="F1197" s="4" t="s">
        <v>6</v>
      </c>
      <c r="G1197" s="4" t="s">
        <v>13</v>
      </c>
    </row>
    <row r="1198" spans="1:7">
      <c r="A1198" t="n">
        <v>12019</v>
      </c>
      <c r="B1198" s="28" t="n">
        <v>32</v>
      </c>
      <c r="C1198" s="7" t="n">
        <v>0</v>
      </c>
      <c r="D1198" s="7" t="n">
        <v>1652</v>
      </c>
      <c r="E1198" s="7" t="s">
        <v>12</v>
      </c>
      <c r="F1198" s="7" t="s">
        <v>179</v>
      </c>
      <c r="G1198" s="7" t="n">
        <v>0</v>
      </c>
    </row>
    <row r="1199" spans="1:7">
      <c r="A1199" t="s">
        <v>4</v>
      </c>
      <c r="B1199" s="4" t="s">
        <v>5</v>
      </c>
      <c r="C1199" s="4" t="s">
        <v>13</v>
      </c>
      <c r="D1199" s="4" t="s">
        <v>10</v>
      </c>
      <c r="E1199" s="4" t="s">
        <v>6</v>
      </c>
      <c r="F1199" s="4" t="s">
        <v>6</v>
      </c>
      <c r="G1199" s="4" t="s">
        <v>13</v>
      </c>
    </row>
    <row r="1200" spans="1:7">
      <c r="A1200" t="n">
        <v>12034</v>
      </c>
      <c r="B1200" s="28" t="n">
        <v>32</v>
      </c>
      <c r="C1200" s="7" t="n">
        <v>0</v>
      </c>
      <c r="D1200" s="7" t="n">
        <v>1652</v>
      </c>
      <c r="E1200" s="7" t="s">
        <v>12</v>
      </c>
      <c r="F1200" s="7" t="s">
        <v>180</v>
      </c>
      <c r="G1200" s="7" t="n">
        <v>0</v>
      </c>
    </row>
    <row r="1201" spans="1:7">
      <c r="A1201" t="s">
        <v>4</v>
      </c>
      <c r="B1201" s="4" t="s">
        <v>5</v>
      </c>
      <c r="C1201" s="4" t="s">
        <v>13</v>
      </c>
      <c r="D1201" s="4" t="s">
        <v>10</v>
      </c>
      <c r="E1201" s="4" t="s">
        <v>6</v>
      </c>
      <c r="F1201" s="4" t="s">
        <v>6</v>
      </c>
      <c r="G1201" s="4" t="s">
        <v>13</v>
      </c>
    </row>
    <row r="1202" spans="1:7">
      <c r="A1202" t="n">
        <v>12049</v>
      </c>
      <c r="B1202" s="28" t="n">
        <v>32</v>
      </c>
      <c r="C1202" s="7" t="n">
        <v>0</v>
      </c>
      <c r="D1202" s="7" t="n">
        <v>1653</v>
      </c>
      <c r="E1202" s="7" t="s">
        <v>12</v>
      </c>
      <c r="F1202" s="7" t="s">
        <v>176</v>
      </c>
      <c r="G1202" s="7" t="n">
        <v>0</v>
      </c>
    </row>
    <row r="1203" spans="1:7">
      <c r="A1203" t="s">
        <v>4</v>
      </c>
      <c r="B1203" s="4" t="s">
        <v>5</v>
      </c>
      <c r="C1203" s="4" t="s">
        <v>13</v>
      </c>
      <c r="D1203" s="4" t="s">
        <v>10</v>
      </c>
      <c r="E1203" s="4" t="s">
        <v>6</v>
      </c>
      <c r="F1203" s="4" t="s">
        <v>6</v>
      </c>
      <c r="G1203" s="4" t="s">
        <v>13</v>
      </c>
    </row>
    <row r="1204" spans="1:7">
      <c r="A1204" t="n">
        <v>12064</v>
      </c>
      <c r="B1204" s="28" t="n">
        <v>32</v>
      </c>
      <c r="C1204" s="7" t="n">
        <v>0</v>
      </c>
      <c r="D1204" s="7" t="n">
        <v>1653</v>
      </c>
      <c r="E1204" s="7" t="s">
        <v>12</v>
      </c>
      <c r="F1204" s="7" t="s">
        <v>177</v>
      </c>
      <c r="G1204" s="7" t="n">
        <v>0</v>
      </c>
    </row>
    <row r="1205" spans="1:7">
      <c r="A1205" t="s">
        <v>4</v>
      </c>
      <c r="B1205" s="4" t="s">
        <v>5</v>
      </c>
      <c r="C1205" s="4" t="s">
        <v>13</v>
      </c>
      <c r="D1205" s="4" t="s">
        <v>10</v>
      </c>
      <c r="E1205" s="4" t="s">
        <v>6</v>
      </c>
      <c r="F1205" s="4" t="s">
        <v>6</v>
      </c>
      <c r="G1205" s="4" t="s">
        <v>13</v>
      </c>
    </row>
    <row r="1206" spans="1:7">
      <c r="A1206" t="n">
        <v>12079</v>
      </c>
      <c r="B1206" s="28" t="n">
        <v>32</v>
      </c>
      <c r="C1206" s="7" t="n">
        <v>0</v>
      </c>
      <c r="D1206" s="7" t="n">
        <v>1653</v>
      </c>
      <c r="E1206" s="7" t="s">
        <v>12</v>
      </c>
      <c r="F1206" s="7" t="s">
        <v>178</v>
      </c>
      <c r="G1206" s="7" t="n">
        <v>1</v>
      </c>
    </row>
    <row r="1207" spans="1:7">
      <c r="A1207" t="s">
        <v>4</v>
      </c>
      <c r="B1207" s="4" t="s">
        <v>5</v>
      </c>
      <c r="C1207" s="4" t="s">
        <v>13</v>
      </c>
      <c r="D1207" s="4" t="s">
        <v>10</v>
      </c>
      <c r="E1207" s="4" t="s">
        <v>6</v>
      </c>
      <c r="F1207" s="4" t="s">
        <v>6</v>
      </c>
      <c r="G1207" s="4" t="s">
        <v>13</v>
      </c>
    </row>
    <row r="1208" spans="1:7">
      <c r="A1208" t="n">
        <v>12094</v>
      </c>
      <c r="B1208" s="28" t="n">
        <v>32</v>
      </c>
      <c r="C1208" s="7" t="n">
        <v>0</v>
      </c>
      <c r="D1208" s="7" t="n">
        <v>1653</v>
      </c>
      <c r="E1208" s="7" t="s">
        <v>12</v>
      </c>
      <c r="F1208" s="7" t="s">
        <v>179</v>
      </c>
      <c r="G1208" s="7" t="n">
        <v>0</v>
      </c>
    </row>
    <row r="1209" spans="1:7">
      <c r="A1209" t="s">
        <v>4</v>
      </c>
      <c r="B1209" s="4" t="s">
        <v>5</v>
      </c>
      <c r="C1209" s="4" t="s">
        <v>13</v>
      </c>
      <c r="D1209" s="4" t="s">
        <v>10</v>
      </c>
      <c r="E1209" s="4" t="s">
        <v>6</v>
      </c>
      <c r="F1209" s="4" t="s">
        <v>6</v>
      </c>
      <c r="G1209" s="4" t="s">
        <v>13</v>
      </c>
    </row>
    <row r="1210" spans="1:7">
      <c r="A1210" t="n">
        <v>12109</v>
      </c>
      <c r="B1210" s="28" t="n">
        <v>32</v>
      </c>
      <c r="C1210" s="7" t="n">
        <v>0</v>
      </c>
      <c r="D1210" s="7" t="n">
        <v>1653</v>
      </c>
      <c r="E1210" s="7" t="s">
        <v>12</v>
      </c>
      <c r="F1210" s="7" t="s">
        <v>180</v>
      </c>
      <c r="G1210" s="7" t="n">
        <v>0</v>
      </c>
    </row>
    <row r="1211" spans="1:7">
      <c r="A1211" t="s">
        <v>4</v>
      </c>
      <c r="B1211" s="4" t="s">
        <v>5</v>
      </c>
      <c r="C1211" s="4" t="s">
        <v>13</v>
      </c>
      <c r="D1211" s="4" t="s">
        <v>10</v>
      </c>
      <c r="E1211" s="4" t="s">
        <v>6</v>
      </c>
      <c r="F1211" s="4" t="s">
        <v>6</v>
      </c>
      <c r="G1211" s="4" t="s">
        <v>13</v>
      </c>
    </row>
    <row r="1212" spans="1:7">
      <c r="A1212" t="n">
        <v>12124</v>
      </c>
      <c r="B1212" s="28" t="n">
        <v>32</v>
      </c>
      <c r="C1212" s="7" t="n">
        <v>0</v>
      </c>
      <c r="D1212" s="7" t="n">
        <v>1640</v>
      </c>
      <c r="E1212" s="7" t="s">
        <v>12</v>
      </c>
      <c r="F1212" s="7" t="s">
        <v>56</v>
      </c>
      <c r="G1212" s="7" t="n">
        <v>1</v>
      </c>
    </row>
    <row r="1213" spans="1:7">
      <c r="A1213" t="s">
        <v>4</v>
      </c>
      <c r="B1213" s="4" t="s">
        <v>5</v>
      </c>
      <c r="C1213" s="4" t="s">
        <v>13</v>
      </c>
      <c r="D1213" s="4" t="s">
        <v>10</v>
      </c>
      <c r="E1213" s="4" t="s">
        <v>6</v>
      </c>
      <c r="F1213" s="4" t="s">
        <v>6</v>
      </c>
      <c r="G1213" s="4" t="s">
        <v>13</v>
      </c>
    </row>
    <row r="1214" spans="1:7">
      <c r="A1214" t="n">
        <v>12139</v>
      </c>
      <c r="B1214" s="28" t="n">
        <v>32</v>
      </c>
      <c r="C1214" s="7" t="n">
        <v>0</v>
      </c>
      <c r="D1214" s="7" t="n">
        <v>1640</v>
      </c>
      <c r="E1214" s="7" t="s">
        <v>12</v>
      </c>
      <c r="F1214" s="7" t="s">
        <v>57</v>
      </c>
      <c r="G1214" s="7" t="n">
        <v>0</v>
      </c>
    </row>
    <row r="1215" spans="1:7">
      <c r="A1215" t="s">
        <v>4</v>
      </c>
      <c r="B1215" s="4" t="s">
        <v>5</v>
      </c>
      <c r="C1215" s="4" t="s">
        <v>13</v>
      </c>
      <c r="D1215" s="4" t="s">
        <v>10</v>
      </c>
      <c r="E1215" s="4" t="s">
        <v>6</v>
      </c>
      <c r="F1215" s="4" t="s">
        <v>6</v>
      </c>
      <c r="G1215" s="4" t="s">
        <v>13</v>
      </c>
    </row>
    <row r="1216" spans="1:7">
      <c r="A1216" t="n">
        <v>12154</v>
      </c>
      <c r="B1216" s="28" t="n">
        <v>32</v>
      </c>
      <c r="C1216" s="7" t="n">
        <v>0</v>
      </c>
      <c r="D1216" s="7" t="n">
        <v>1640</v>
      </c>
      <c r="E1216" s="7" t="s">
        <v>12</v>
      </c>
      <c r="F1216" s="7" t="s">
        <v>58</v>
      </c>
      <c r="G1216" s="7" t="n">
        <v>0</v>
      </c>
    </row>
    <row r="1217" spans="1:7">
      <c r="A1217" t="s">
        <v>4</v>
      </c>
      <c r="B1217" s="4" t="s">
        <v>5</v>
      </c>
      <c r="C1217" s="4" t="s">
        <v>13</v>
      </c>
      <c r="D1217" s="4" t="s">
        <v>10</v>
      </c>
      <c r="E1217" s="4" t="s">
        <v>6</v>
      </c>
      <c r="F1217" s="4" t="s">
        <v>6</v>
      </c>
      <c r="G1217" s="4" t="s">
        <v>13</v>
      </c>
    </row>
    <row r="1218" spans="1:7">
      <c r="A1218" t="n">
        <v>12169</v>
      </c>
      <c r="B1218" s="28" t="n">
        <v>32</v>
      </c>
      <c r="C1218" s="7" t="n">
        <v>0</v>
      </c>
      <c r="D1218" s="7" t="n">
        <v>1640</v>
      </c>
      <c r="E1218" s="7" t="s">
        <v>12</v>
      </c>
      <c r="F1218" s="7" t="s">
        <v>59</v>
      </c>
      <c r="G1218" s="7" t="n">
        <v>1</v>
      </c>
    </row>
    <row r="1219" spans="1:7">
      <c r="A1219" t="s">
        <v>4</v>
      </c>
      <c r="B1219" s="4" t="s">
        <v>5</v>
      </c>
      <c r="C1219" s="4" t="s">
        <v>13</v>
      </c>
      <c r="D1219" s="4" t="s">
        <v>10</v>
      </c>
      <c r="E1219" s="4" t="s">
        <v>6</v>
      </c>
      <c r="F1219" s="4" t="s">
        <v>6</v>
      </c>
      <c r="G1219" s="4" t="s">
        <v>13</v>
      </c>
    </row>
    <row r="1220" spans="1:7">
      <c r="A1220" t="n">
        <v>12184</v>
      </c>
      <c r="B1220" s="28" t="n">
        <v>32</v>
      </c>
      <c r="C1220" s="7" t="n">
        <v>0</v>
      </c>
      <c r="D1220" s="7" t="n">
        <v>1640</v>
      </c>
      <c r="E1220" s="7" t="s">
        <v>12</v>
      </c>
      <c r="F1220" s="7" t="s">
        <v>60</v>
      </c>
      <c r="G1220" s="7" t="n">
        <v>0</v>
      </c>
    </row>
    <row r="1221" spans="1:7">
      <c r="A1221" t="s">
        <v>4</v>
      </c>
      <c r="B1221" s="4" t="s">
        <v>5</v>
      </c>
      <c r="C1221" s="4" t="s">
        <v>13</v>
      </c>
      <c r="D1221" s="4" t="s">
        <v>10</v>
      </c>
      <c r="E1221" s="4" t="s">
        <v>6</v>
      </c>
      <c r="F1221" s="4" t="s">
        <v>6</v>
      </c>
      <c r="G1221" s="4" t="s">
        <v>13</v>
      </c>
    </row>
    <row r="1222" spans="1:7">
      <c r="A1222" t="n">
        <v>12199</v>
      </c>
      <c r="B1222" s="28" t="n">
        <v>32</v>
      </c>
      <c r="C1222" s="7" t="n">
        <v>0</v>
      </c>
      <c r="D1222" s="7" t="n">
        <v>1640</v>
      </c>
      <c r="E1222" s="7" t="s">
        <v>12</v>
      </c>
      <c r="F1222" s="7" t="s">
        <v>61</v>
      </c>
      <c r="G1222" s="7" t="n">
        <v>0</v>
      </c>
    </row>
    <row r="1223" spans="1:7">
      <c r="A1223" t="s">
        <v>4</v>
      </c>
      <c r="B1223" s="4" t="s">
        <v>5</v>
      </c>
      <c r="C1223" s="4" t="s">
        <v>13</v>
      </c>
      <c r="D1223" s="4" t="s">
        <v>10</v>
      </c>
      <c r="E1223" s="4" t="s">
        <v>6</v>
      </c>
      <c r="F1223" s="4" t="s">
        <v>6</v>
      </c>
      <c r="G1223" s="4" t="s">
        <v>13</v>
      </c>
    </row>
    <row r="1224" spans="1:7">
      <c r="A1224" t="n">
        <v>12214</v>
      </c>
      <c r="B1224" s="28" t="n">
        <v>32</v>
      </c>
      <c r="C1224" s="7" t="n">
        <v>0</v>
      </c>
      <c r="D1224" s="7" t="n">
        <v>1641</v>
      </c>
      <c r="E1224" s="7" t="s">
        <v>12</v>
      </c>
      <c r="F1224" s="7" t="s">
        <v>56</v>
      </c>
      <c r="G1224" s="7" t="n">
        <v>1</v>
      </c>
    </row>
    <row r="1225" spans="1:7">
      <c r="A1225" t="s">
        <v>4</v>
      </c>
      <c r="B1225" s="4" t="s">
        <v>5</v>
      </c>
      <c r="C1225" s="4" t="s">
        <v>13</v>
      </c>
      <c r="D1225" s="4" t="s">
        <v>10</v>
      </c>
      <c r="E1225" s="4" t="s">
        <v>6</v>
      </c>
      <c r="F1225" s="4" t="s">
        <v>6</v>
      </c>
      <c r="G1225" s="4" t="s">
        <v>13</v>
      </c>
    </row>
    <row r="1226" spans="1:7">
      <c r="A1226" t="n">
        <v>12229</v>
      </c>
      <c r="B1226" s="28" t="n">
        <v>32</v>
      </c>
      <c r="C1226" s="7" t="n">
        <v>0</v>
      </c>
      <c r="D1226" s="7" t="n">
        <v>1641</v>
      </c>
      <c r="E1226" s="7" t="s">
        <v>12</v>
      </c>
      <c r="F1226" s="7" t="s">
        <v>57</v>
      </c>
      <c r="G1226" s="7" t="n">
        <v>0</v>
      </c>
    </row>
    <row r="1227" spans="1:7">
      <c r="A1227" t="s">
        <v>4</v>
      </c>
      <c r="B1227" s="4" t="s">
        <v>5</v>
      </c>
      <c r="C1227" s="4" t="s">
        <v>13</v>
      </c>
      <c r="D1227" s="4" t="s">
        <v>10</v>
      </c>
      <c r="E1227" s="4" t="s">
        <v>6</v>
      </c>
      <c r="F1227" s="4" t="s">
        <v>6</v>
      </c>
      <c r="G1227" s="4" t="s">
        <v>13</v>
      </c>
    </row>
    <row r="1228" spans="1:7">
      <c r="A1228" t="n">
        <v>12244</v>
      </c>
      <c r="B1228" s="28" t="n">
        <v>32</v>
      </c>
      <c r="C1228" s="7" t="n">
        <v>0</v>
      </c>
      <c r="D1228" s="7" t="n">
        <v>1641</v>
      </c>
      <c r="E1228" s="7" t="s">
        <v>12</v>
      </c>
      <c r="F1228" s="7" t="s">
        <v>58</v>
      </c>
      <c r="G1228" s="7" t="n">
        <v>0</v>
      </c>
    </row>
    <row r="1229" spans="1:7">
      <c r="A1229" t="s">
        <v>4</v>
      </c>
      <c r="B1229" s="4" t="s">
        <v>5</v>
      </c>
      <c r="C1229" s="4" t="s">
        <v>13</v>
      </c>
      <c r="D1229" s="4" t="s">
        <v>10</v>
      </c>
      <c r="E1229" s="4" t="s">
        <v>6</v>
      </c>
      <c r="F1229" s="4" t="s">
        <v>6</v>
      </c>
      <c r="G1229" s="4" t="s">
        <v>13</v>
      </c>
    </row>
    <row r="1230" spans="1:7">
      <c r="A1230" t="n">
        <v>12259</v>
      </c>
      <c r="B1230" s="28" t="n">
        <v>32</v>
      </c>
      <c r="C1230" s="7" t="n">
        <v>0</v>
      </c>
      <c r="D1230" s="7" t="n">
        <v>1641</v>
      </c>
      <c r="E1230" s="7" t="s">
        <v>12</v>
      </c>
      <c r="F1230" s="7" t="s">
        <v>59</v>
      </c>
      <c r="G1230" s="7" t="n">
        <v>1</v>
      </c>
    </row>
    <row r="1231" spans="1:7">
      <c r="A1231" t="s">
        <v>4</v>
      </c>
      <c r="B1231" s="4" t="s">
        <v>5</v>
      </c>
      <c r="C1231" s="4" t="s">
        <v>13</v>
      </c>
      <c r="D1231" s="4" t="s">
        <v>10</v>
      </c>
      <c r="E1231" s="4" t="s">
        <v>6</v>
      </c>
      <c r="F1231" s="4" t="s">
        <v>6</v>
      </c>
      <c r="G1231" s="4" t="s">
        <v>13</v>
      </c>
    </row>
    <row r="1232" spans="1:7">
      <c r="A1232" t="n">
        <v>12274</v>
      </c>
      <c r="B1232" s="28" t="n">
        <v>32</v>
      </c>
      <c r="C1232" s="7" t="n">
        <v>0</v>
      </c>
      <c r="D1232" s="7" t="n">
        <v>1641</v>
      </c>
      <c r="E1232" s="7" t="s">
        <v>12</v>
      </c>
      <c r="F1232" s="7" t="s">
        <v>60</v>
      </c>
      <c r="G1232" s="7" t="n">
        <v>0</v>
      </c>
    </row>
    <row r="1233" spans="1:7">
      <c r="A1233" t="s">
        <v>4</v>
      </c>
      <c r="B1233" s="4" t="s">
        <v>5</v>
      </c>
      <c r="C1233" s="4" t="s">
        <v>13</v>
      </c>
      <c r="D1233" s="4" t="s">
        <v>10</v>
      </c>
      <c r="E1233" s="4" t="s">
        <v>6</v>
      </c>
      <c r="F1233" s="4" t="s">
        <v>6</v>
      </c>
      <c r="G1233" s="4" t="s">
        <v>13</v>
      </c>
    </row>
    <row r="1234" spans="1:7">
      <c r="A1234" t="n">
        <v>12289</v>
      </c>
      <c r="B1234" s="28" t="n">
        <v>32</v>
      </c>
      <c r="C1234" s="7" t="n">
        <v>0</v>
      </c>
      <c r="D1234" s="7" t="n">
        <v>1641</v>
      </c>
      <c r="E1234" s="7" t="s">
        <v>12</v>
      </c>
      <c r="F1234" s="7" t="s">
        <v>61</v>
      </c>
      <c r="G1234" s="7" t="n">
        <v>0</v>
      </c>
    </row>
    <row r="1235" spans="1:7">
      <c r="A1235" t="s">
        <v>4</v>
      </c>
      <c r="B1235" s="4" t="s">
        <v>5</v>
      </c>
      <c r="C1235" s="4" t="s">
        <v>13</v>
      </c>
      <c r="D1235" s="4" t="s">
        <v>10</v>
      </c>
      <c r="E1235" s="4" t="s">
        <v>6</v>
      </c>
      <c r="F1235" s="4" t="s">
        <v>6</v>
      </c>
      <c r="G1235" s="4" t="s">
        <v>13</v>
      </c>
    </row>
    <row r="1236" spans="1:7">
      <c r="A1236" t="n">
        <v>12304</v>
      </c>
      <c r="B1236" s="28" t="n">
        <v>32</v>
      </c>
      <c r="C1236" s="7" t="n">
        <v>0</v>
      </c>
      <c r="D1236" s="7" t="n">
        <v>1642</v>
      </c>
      <c r="E1236" s="7" t="s">
        <v>12</v>
      </c>
      <c r="F1236" s="7" t="s">
        <v>56</v>
      </c>
      <c r="G1236" s="7" t="n">
        <v>1</v>
      </c>
    </row>
    <row r="1237" spans="1:7">
      <c r="A1237" t="s">
        <v>4</v>
      </c>
      <c r="B1237" s="4" t="s">
        <v>5</v>
      </c>
      <c r="C1237" s="4" t="s">
        <v>13</v>
      </c>
      <c r="D1237" s="4" t="s">
        <v>10</v>
      </c>
      <c r="E1237" s="4" t="s">
        <v>6</v>
      </c>
      <c r="F1237" s="4" t="s">
        <v>6</v>
      </c>
      <c r="G1237" s="4" t="s">
        <v>13</v>
      </c>
    </row>
    <row r="1238" spans="1:7">
      <c r="A1238" t="n">
        <v>12319</v>
      </c>
      <c r="B1238" s="28" t="n">
        <v>32</v>
      </c>
      <c r="C1238" s="7" t="n">
        <v>0</v>
      </c>
      <c r="D1238" s="7" t="n">
        <v>1642</v>
      </c>
      <c r="E1238" s="7" t="s">
        <v>12</v>
      </c>
      <c r="F1238" s="7" t="s">
        <v>57</v>
      </c>
      <c r="G1238" s="7" t="n">
        <v>0</v>
      </c>
    </row>
    <row r="1239" spans="1:7">
      <c r="A1239" t="s">
        <v>4</v>
      </c>
      <c r="B1239" s="4" t="s">
        <v>5</v>
      </c>
      <c r="C1239" s="4" t="s">
        <v>13</v>
      </c>
      <c r="D1239" s="4" t="s">
        <v>10</v>
      </c>
      <c r="E1239" s="4" t="s">
        <v>6</v>
      </c>
      <c r="F1239" s="4" t="s">
        <v>6</v>
      </c>
      <c r="G1239" s="4" t="s">
        <v>13</v>
      </c>
    </row>
    <row r="1240" spans="1:7">
      <c r="A1240" t="n">
        <v>12334</v>
      </c>
      <c r="B1240" s="28" t="n">
        <v>32</v>
      </c>
      <c r="C1240" s="7" t="n">
        <v>0</v>
      </c>
      <c r="D1240" s="7" t="n">
        <v>1642</v>
      </c>
      <c r="E1240" s="7" t="s">
        <v>12</v>
      </c>
      <c r="F1240" s="7" t="s">
        <v>58</v>
      </c>
      <c r="G1240" s="7" t="n">
        <v>0</v>
      </c>
    </row>
    <row r="1241" spans="1:7">
      <c r="A1241" t="s">
        <v>4</v>
      </c>
      <c r="B1241" s="4" t="s">
        <v>5</v>
      </c>
      <c r="C1241" s="4" t="s">
        <v>13</v>
      </c>
      <c r="D1241" s="4" t="s">
        <v>10</v>
      </c>
      <c r="E1241" s="4" t="s">
        <v>6</v>
      </c>
      <c r="F1241" s="4" t="s">
        <v>6</v>
      </c>
      <c r="G1241" s="4" t="s">
        <v>13</v>
      </c>
    </row>
    <row r="1242" spans="1:7">
      <c r="A1242" t="n">
        <v>12349</v>
      </c>
      <c r="B1242" s="28" t="n">
        <v>32</v>
      </c>
      <c r="C1242" s="7" t="n">
        <v>0</v>
      </c>
      <c r="D1242" s="7" t="n">
        <v>1642</v>
      </c>
      <c r="E1242" s="7" t="s">
        <v>12</v>
      </c>
      <c r="F1242" s="7" t="s">
        <v>59</v>
      </c>
      <c r="G1242" s="7" t="n">
        <v>1</v>
      </c>
    </row>
    <row r="1243" spans="1:7">
      <c r="A1243" t="s">
        <v>4</v>
      </c>
      <c r="B1243" s="4" t="s">
        <v>5</v>
      </c>
      <c r="C1243" s="4" t="s">
        <v>13</v>
      </c>
      <c r="D1243" s="4" t="s">
        <v>10</v>
      </c>
      <c r="E1243" s="4" t="s">
        <v>6</v>
      </c>
      <c r="F1243" s="4" t="s">
        <v>6</v>
      </c>
      <c r="G1243" s="4" t="s">
        <v>13</v>
      </c>
    </row>
    <row r="1244" spans="1:7">
      <c r="A1244" t="n">
        <v>12364</v>
      </c>
      <c r="B1244" s="28" t="n">
        <v>32</v>
      </c>
      <c r="C1244" s="7" t="n">
        <v>0</v>
      </c>
      <c r="D1244" s="7" t="n">
        <v>1642</v>
      </c>
      <c r="E1244" s="7" t="s">
        <v>12</v>
      </c>
      <c r="F1244" s="7" t="s">
        <v>60</v>
      </c>
      <c r="G1244" s="7" t="n">
        <v>0</v>
      </c>
    </row>
    <row r="1245" spans="1:7">
      <c r="A1245" t="s">
        <v>4</v>
      </c>
      <c r="B1245" s="4" t="s">
        <v>5</v>
      </c>
      <c r="C1245" s="4" t="s">
        <v>13</v>
      </c>
      <c r="D1245" s="4" t="s">
        <v>10</v>
      </c>
      <c r="E1245" s="4" t="s">
        <v>6</v>
      </c>
      <c r="F1245" s="4" t="s">
        <v>6</v>
      </c>
      <c r="G1245" s="4" t="s">
        <v>13</v>
      </c>
    </row>
    <row r="1246" spans="1:7">
      <c r="A1246" t="n">
        <v>12379</v>
      </c>
      <c r="B1246" s="28" t="n">
        <v>32</v>
      </c>
      <c r="C1246" s="7" t="n">
        <v>0</v>
      </c>
      <c r="D1246" s="7" t="n">
        <v>1642</v>
      </c>
      <c r="E1246" s="7" t="s">
        <v>12</v>
      </c>
      <c r="F1246" s="7" t="s">
        <v>61</v>
      </c>
      <c r="G1246" s="7" t="n">
        <v>0</v>
      </c>
    </row>
    <row r="1247" spans="1:7">
      <c r="A1247" t="s">
        <v>4</v>
      </c>
      <c r="B1247" s="4" t="s">
        <v>5</v>
      </c>
      <c r="C1247" s="4" t="s">
        <v>13</v>
      </c>
      <c r="D1247" s="4" t="s">
        <v>10</v>
      </c>
      <c r="E1247" s="4" t="s">
        <v>13</v>
      </c>
      <c r="F1247" s="4" t="s">
        <v>6</v>
      </c>
      <c r="G1247" s="4" t="s">
        <v>6</v>
      </c>
      <c r="H1247" s="4" t="s">
        <v>6</v>
      </c>
      <c r="I1247" s="4" t="s">
        <v>6</v>
      </c>
      <c r="J1247" s="4" t="s">
        <v>6</v>
      </c>
      <c r="K1247" s="4" t="s">
        <v>6</v>
      </c>
      <c r="L1247" s="4" t="s">
        <v>6</v>
      </c>
      <c r="M1247" s="4" t="s">
        <v>6</v>
      </c>
      <c r="N1247" s="4" t="s">
        <v>6</v>
      </c>
      <c r="O1247" s="4" t="s">
        <v>6</v>
      </c>
      <c r="P1247" s="4" t="s">
        <v>6</v>
      </c>
      <c r="Q1247" s="4" t="s">
        <v>6</v>
      </c>
      <c r="R1247" s="4" t="s">
        <v>6</v>
      </c>
      <c r="S1247" s="4" t="s">
        <v>6</v>
      </c>
      <c r="T1247" s="4" t="s">
        <v>6</v>
      </c>
      <c r="U1247" s="4" t="s">
        <v>6</v>
      </c>
    </row>
    <row r="1248" spans="1:7">
      <c r="A1248" t="n">
        <v>12394</v>
      </c>
      <c r="B1248" s="58" t="n">
        <v>36</v>
      </c>
      <c r="C1248" s="7" t="n">
        <v>8</v>
      </c>
      <c r="D1248" s="7" t="n">
        <v>7008</v>
      </c>
      <c r="E1248" s="7" t="n">
        <v>0</v>
      </c>
      <c r="F1248" s="7" t="s">
        <v>181</v>
      </c>
      <c r="G1248" s="7" t="s">
        <v>182</v>
      </c>
      <c r="H1248" s="7" t="s">
        <v>12</v>
      </c>
      <c r="I1248" s="7" t="s">
        <v>12</v>
      </c>
      <c r="J1248" s="7" t="s">
        <v>12</v>
      </c>
      <c r="K1248" s="7" t="s">
        <v>12</v>
      </c>
      <c r="L1248" s="7" t="s">
        <v>12</v>
      </c>
      <c r="M1248" s="7" t="s">
        <v>12</v>
      </c>
      <c r="N1248" s="7" t="s">
        <v>12</v>
      </c>
      <c r="O1248" s="7" t="s">
        <v>12</v>
      </c>
      <c r="P1248" s="7" t="s">
        <v>12</v>
      </c>
      <c r="Q1248" s="7" t="s">
        <v>12</v>
      </c>
      <c r="R1248" s="7" t="s">
        <v>12</v>
      </c>
      <c r="S1248" s="7" t="s">
        <v>12</v>
      </c>
      <c r="T1248" s="7" t="s">
        <v>12</v>
      </c>
      <c r="U1248" s="7" t="s">
        <v>12</v>
      </c>
    </row>
    <row r="1249" spans="1:21">
      <c r="A1249" t="s">
        <v>4</v>
      </c>
      <c r="B1249" s="4" t="s">
        <v>5</v>
      </c>
      <c r="C1249" s="4" t="s">
        <v>13</v>
      </c>
      <c r="D1249" s="4" t="s">
        <v>10</v>
      </c>
      <c r="E1249" s="4" t="s">
        <v>13</v>
      </c>
      <c r="F1249" s="4" t="s">
        <v>6</v>
      </c>
      <c r="G1249" s="4" t="s">
        <v>6</v>
      </c>
      <c r="H1249" s="4" t="s">
        <v>6</v>
      </c>
      <c r="I1249" s="4" t="s">
        <v>6</v>
      </c>
      <c r="J1249" s="4" t="s">
        <v>6</v>
      </c>
      <c r="K1249" s="4" t="s">
        <v>6</v>
      </c>
      <c r="L1249" s="4" t="s">
        <v>6</v>
      </c>
      <c r="M1249" s="4" t="s">
        <v>6</v>
      </c>
      <c r="N1249" s="4" t="s">
        <v>6</v>
      </c>
      <c r="O1249" s="4" t="s">
        <v>6</v>
      </c>
      <c r="P1249" s="4" t="s">
        <v>6</v>
      </c>
      <c r="Q1249" s="4" t="s">
        <v>6</v>
      </c>
      <c r="R1249" s="4" t="s">
        <v>6</v>
      </c>
      <c r="S1249" s="4" t="s">
        <v>6</v>
      </c>
      <c r="T1249" s="4" t="s">
        <v>6</v>
      </c>
      <c r="U1249" s="4" t="s">
        <v>6</v>
      </c>
    </row>
    <row r="1250" spans="1:21">
      <c r="A1250" t="n">
        <v>12436</v>
      </c>
      <c r="B1250" s="58" t="n">
        <v>36</v>
      </c>
      <c r="C1250" s="7" t="n">
        <v>8</v>
      </c>
      <c r="D1250" s="7" t="n">
        <v>7033</v>
      </c>
      <c r="E1250" s="7" t="n">
        <v>0</v>
      </c>
      <c r="F1250" s="7" t="s">
        <v>183</v>
      </c>
      <c r="G1250" s="7" t="s">
        <v>12</v>
      </c>
      <c r="H1250" s="7" t="s">
        <v>12</v>
      </c>
      <c r="I1250" s="7" t="s">
        <v>12</v>
      </c>
      <c r="J1250" s="7" t="s">
        <v>12</v>
      </c>
      <c r="K1250" s="7" t="s">
        <v>12</v>
      </c>
      <c r="L1250" s="7" t="s">
        <v>12</v>
      </c>
      <c r="M1250" s="7" t="s">
        <v>12</v>
      </c>
      <c r="N1250" s="7" t="s">
        <v>12</v>
      </c>
      <c r="O1250" s="7" t="s">
        <v>12</v>
      </c>
      <c r="P1250" s="7" t="s">
        <v>12</v>
      </c>
      <c r="Q1250" s="7" t="s">
        <v>12</v>
      </c>
      <c r="R1250" s="7" t="s">
        <v>12</v>
      </c>
      <c r="S1250" s="7" t="s">
        <v>12</v>
      </c>
      <c r="T1250" s="7" t="s">
        <v>12</v>
      </c>
      <c r="U1250" s="7" t="s">
        <v>12</v>
      </c>
    </row>
    <row r="1251" spans="1:21">
      <c r="A1251" t="s">
        <v>4</v>
      </c>
      <c r="B1251" s="4" t="s">
        <v>5</v>
      </c>
      <c r="C1251" s="4" t="s">
        <v>13</v>
      </c>
      <c r="D1251" s="4" t="s">
        <v>10</v>
      </c>
      <c r="E1251" s="4" t="s">
        <v>13</v>
      </c>
      <c r="F1251" s="4" t="s">
        <v>6</v>
      </c>
      <c r="G1251" s="4" t="s">
        <v>6</v>
      </c>
      <c r="H1251" s="4" t="s">
        <v>6</v>
      </c>
      <c r="I1251" s="4" t="s">
        <v>6</v>
      </c>
      <c r="J1251" s="4" t="s">
        <v>6</v>
      </c>
      <c r="K1251" s="4" t="s">
        <v>6</v>
      </c>
      <c r="L1251" s="4" t="s">
        <v>6</v>
      </c>
      <c r="M1251" s="4" t="s">
        <v>6</v>
      </c>
      <c r="N1251" s="4" t="s">
        <v>6</v>
      </c>
      <c r="O1251" s="4" t="s">
        <v>6</v>
      </c>
      <c r="P1251" s="4" t="s">
        <v>6</v>
      </c>
      <c r="Q1251" s="4" t="s">
        <v>6</v>
      </c>
      <c r="R1251" s="4" t="s">
        <v>6</v>
      </c>
      <c r="S1251" s="4" t="s">
        <v>6</v>
      </c>
      <c r="T1251" s="4" t="s">
        <v>6</v>
      </c>
      <c r="U1251" s="4" t="s">
        <v>6</v>
      </c>
    </row>
    <row r="1252" spans="1:21">
      <c r="A1252" t="n">
        <v>12467</v>
      </c>
      <c r="B1252" s="58" t="n">
        <v>36</v>
      </c>
      <c r="C1252" s="7" t="n">
        <v>8</v>
      </c>
      <c r="D1252" s="7" t="n">
        <v>1629</v>
      </c>
      <c r="E1252" s="7" t="n">
        <v>0</v>
      </c>
      <c r="F1252" s="7" t="s">
        <v>184</v>
      </c>
      <c r="G1252" s="7" t="s">
        <v>12</v>
      </c>
      <c r="H1252" s="7" t="s">
        <v>12</v>
      </c>
      <c r="I1252" s="7" t="s">
        <v>12</v>
      </c>
      <c r="J1252" s="7" t="s">
        <v>12</v>
      </c>
      <c r="K1252" s="7" t="s">
        <v>12</v>
      </c>
      <c r="L1252" s="7" t="s">
        <v>12</v>
      </c>
      <c r="M1252" s="7" t="s">
        <v>12</v>
      </c>
      <c r="N1252" s="7" t="s">
        <v>12</v>
      </c>
      <c r="O1252" s="7" t="s">
        <v>12</v>
      </c>
      <c r="P1252" s="7" t="s">
        <v>12</v>
      </c>
      <c r="Q1252" s="7" t="s">
        <v>12</v>
      </c>
      <c r="R1252" s="7" t="s">
        <v>12</v>
      </c>
      <c r="S1252" s="7" t="s">
        <v>12</v>
      </c>
      <c r="T1252" s="7" t="s">
        <v>12</v>
      </c>
      <c r="U1252" s="7" t="s">
        <v>12</v>
      </c>
    </row>
    <row r="1253" spans="1:21">
      <c r="A1253" t="s">
        <v>4</v>
      </c>
      <c r="B1253" s="4" t="s">
        <v>5</v>
      </c>
      <c r="C1253" s="4" t="s">
        <v>13</v>
      </c>
      <c r="D1253" s="4" t="s">
        <v>10</v>
      </c>
      <c r="E1253" s="4" t="s">
        <v>13</v>
      </c>
      <c r="F1253" s="4" t="s">
        <v>6</v>
      </c>
      <c r="G1253" s="4" t="s">
        <v>6</v>
      </c>
      <c r="H1253" s="4" t="s">
        <v>6</v>
      </c>
      <c r="I1253" s="4" t="s">
        <v>6</v>
      </c>
      <c r="J1253" s="4" t="s">
        <v>6</v>
      </c>
      <c r="K1253" s="4" t="s">
        <v>6</v>
      </c>
      <c r="L1253" s="4" t="s">
        <v>6</v>
      </c>
      <c r="M1253" s="4" t="s">
        <v>6</v>
      </c>
      <c r="N1253" s="4" t="s">
        <v>6</v>
      </c>
      <c r="O1253" s="4" t="s">
        <v>6</v>
      </c>
      <c r="P1253" s="4" t="s">
        <v>6</v>
      </c>
      <c r="Q1253" s="4" t="s">
        <v>6</v>
      </c>
      <c r="R1253" s="4" t="s">
        <v>6</v>
      </c>
      <c r="S1253" s="4" t="s">
        <v>6</v>
      </c>
      <c r="T1253" s="4" t="s">
        <v>6</v>
      </c>
      <c r="U1253" s="4" t="s">
        <v>6</v>
      </c>
    </row>
    <row r="1254" spans="1:21">
      <c r="A1254" t="n">
        <v>12497</v>
      </c>
      <c r="B1254" s="58" t="n">
        <v>36</v>
      </c>
      <c r="C1254" s="7" t="n">
        <v>8</v>
      </c>
      <c r="D1254" s="7" t="n">
        <v>1560</v>
      </c>
      <c r="E1254" s="7" t="n">
        <v>0</v>
      </c>
      <c r="F1254" s="7" t="s">
        <v>185</v>
      </c>
      <c r="G1254" s="7" t="s">
        <v>12</v>
      </c>
      <c r="H1254" s="7" t="s">
        <v>12</v>
      </c>
      <c r="I1254" s="7" t="s">
        <v>12</v>
      </c>
      <c r="J1254" s="7" t="s">
        <v>12</v>
      </c>
      <c r="K1254" s="7" t="s">
        <v>12</v>
      </c>
      <c r="L1254" s="7" t="s">
        <v>12</v>
      </c>
      <c r="M1254" s="7" t="s">
        <v>12</v>
      </c>
      <c r="N1254" s="7" t="s">
        <v>12</v>
      </c>
      <c r="O1254" s="7" t="s">
        <v>12</v>
      </c>
      <c r="P1254" s="7" t="s">
        <v>12</v>
      </c>
      <c r="Q1254" s="7" t="s">
        <v>12</v>
      </c>
      <c r="R1254" s="7" t="s">
        <v>12</v>
      </c>
      <c r="S1254" s="7" t="s">
        <v>12</v>
      </c>
      <c r="T1254" s="7" t="s">
        <v>12</v>
      </c>
      <c r="U1254" s="7" t="s">
        <v>12</v>
      </c>
    </row>
    <row r="1255" spans="1:21">
      <c r="A1255" t="s">
        <v>4</v>
      </c>
      <c r="B1255" s="4" t="s">
        <v>5</v>
      </c>
      <c r="C1255" s="4" t="s">
        <v>13</v>
      </c>
      <c r="D1255" s="4" t="s">
        <v>10</v>
      </c>
      <c r="E1255" s="4" t="s">
        <v>13</v>
      </c>
      <c r="F1255" s="4" t="s">
        <v>6</v>
      </c>
      <c r="G1255" s="4" t="s">
        <v>6</v>
      </c>
      <c r="H1255" s="4" t="s">
        <v>6</v>
      </c>
      <c r="I1255" s="4" t="s">
        <v>6</v>
      </c>
      <c r="J1255" s="4" t="s">
        <v>6</v>
      </c>
      <c r="K1255" s="4" t="s">
        <v>6</v>
      </c>
      <c r="L1255" s="4" t="s">
        <v>6</v>
      </c>
      <c r="M1255" s="4" t="s">
        <v>6</v>
      </c>
      <c r="N1255" s="4" t="s">
        <v>6</v>
      </c>
      <c r="O1255" s="4" t="s">
        <v>6</v>
      </c>
      <c r="P1255" s="4" t="s">
        <v>6</v>
      </c>
      <c r="Q1255" s="4" t="s">
        <v>6</v>
      </c>
      <c r="R1255" s="4" t="s">
        <v>6</v>
      </c>
      <c r="S1255" s="4" t="s">
        <v>6</v>
      </c>
      <c r="T1255" s="4" t="s">
        <v>6</v>
      </c>
      <c r="U1255" s="4" t="s">
        <v>6</v>
      </c>
    </row>
    <row r="1256" spans="1:21">
      <c r="A1256" t="n">
        <v>12530</v>
      </c>
      <c r="B1256" s="58" t="n">
        <v>36</v>
      </c>
      <c r="C1256" s="7" t="n">
        <v>8</v>
      </c>
      <c r="D1256" s="7" t="n">
        <v>1561</v>
      </c>
      <c r="E1256" s="7" t="n">
        <v>0</v>
      </c>
      <c r="F1256" s="7" t="s">
        <v>185</v>
      </c>
      <c r="G1256" s="7" t="s">
        <v>12</v>
      </c>
      <c r="H1256" s="7" t="s">
        <v>12</v>
      </c>
      <c r="I1256" s="7" t="s">
        <v>12</v>
      </c>
      <c r="J1256" s="7" t="s">
        <v>12</v>
      </c>
      <c r="K1256" s="7" t="s">
        <v>12</v>
      </c>
      <c r="L1256" s="7" t="s">
        <v>12</v>
      </c>
      <c r="M1256" s="7" t="s">
        <v>12</v>
      </c>
      <c r="N1256" s="7" t="s">
        <v>12</v>
      </c>
      <c r="O1256" s="7" t="s">
        <v>12</v>
      </c>
      <c r="P1256" s="7" t="s">
        <v>12</v>
      </c>
      <c r="Q1256" s="7" t="s">
        <v>12</v>
      </c>
      <c r="R1256" s="7" t="s">
        <v>12</v>
      </c>
      <c r="S1256" s="7" t="s">
        <v>12</v>
      </c>
      <c r="T1256" s="7" t="s">
        <v>12</v>
      </c>
      <c r="U1256" s="7" t="s">
        <v>12</v>
      </c>
    </row>
    <row r="1257" spans="1:21">
      <c r="A1257" t="s">
        <v>4</v>
      </c>
      <c r="B1257" s="4" t="s">
        <v>5</v>
      </c>
      <c r="C1257" s="4" t="s">
        <v>13</v>
      </c>
      <c r="D1257" s="4" t="s">
        <v>13</v>
      </c>
      <c r="E1257" s="4" t="s">
        <v>13</v>
      </c>
      <c r="F1257" s="4" t="s">
        <v>13</v>
      </c>
    </row>
    <row r="1258" spans="1:21">
      <c r="A1258" t="n">
        <v>12563</v>
      </c>
      <c r="B1258" s="8" t="n">
        <v>14</v>
      </c>
      <c r="C1258" s="7" t="n">
        <v>0</v>
      </c>
      <c r="D1258" s="7" t="n">
        <v>64</v>
      </c>
      <c r="E1258" s="7" t="n">
        <v>0</v>
      </c>
      <c r="F1258" s="7" t="n">
        <v>0</v>
      </c>
    </row>
    <row r="1259" spans="1:21">
      <c r="A1259" t="s">
        <v>4</v>
      </c>
      <c r="B1259" s="4" t="s">
        <v>5</v>
      </c>
      <c r="C1259" s="4" t="s">
        <v>10</v>
      </c>
      <c r="D1259" s="4" t="s">
        <v>13</v>
      </c>
      <c r="E1259" s="4" t="s">
        <v>6</v>
      </c>
      <c r="F1259" s="4" t="s">
        <v>24</v>
      </c>
      <c r="G1259" s="4" t="s">
        <v>24</v>
      </c>
      <c r="H1259" s="4" t="s">
        <v>24</v>
      </c>
    </row>
    <row r="1260" spans="1:21">
      <c r="A1260" t="n">
        <v>12568</v>
      </c>
      <c r="B1260" s="59" t="n">
        <v>48</v>
      </c>
      <c r="C1260" s="7" t="n">
        <v>7033</v>
      </c>
      <c r="D1260" s="7" t="n">
        <v>0</v>
      </c>
      <c r="E1260" s="7" t="s">
        <v>183</v>
      </c>
      <c r="F1260" s="7" t="n">
        <v>-1</v>
      </c>
      <c r="G1260" s="7" t="n">
        <v>1</v>
      </c>
      <c r="H1260" s="7" t="n">
        <v>0</v>
      </c>
    </row>
    <row r="1261" spans="1:21">
      <c r="A1261" t="s">
        <v>4</v>
      </c>
      <c r="B1261" s="4" t="s">
        <v>5</v>
      </c>
      <c r="C1261" s="4" t="s">
        <v>10</v>
      </c>
      <c r="D1261" s="4" t="s">
        <v>13</v>
      </c>
      <c r="E1261" s="4" t="s">
        <v>6</v>
      </c>
      <c r="F1261" s="4" t="s">
        <v>24</v>
      </c>
      <c r="G1261" s="4" t="s">
        <v>24</v>
      </c>
      <c r="H1261" s="4" t="s">
        <v>24</v>
      </c>
    </row>
    <row r="1262" spans="1:21">
      <c r="A1262" t="n">
        <v>12595</v>
      </c>
      <c r="B1262" s="59" t="n">
        <v>48</v>
      </c>
      <c r="C1262" s="7" t="n">
        <v>7008</v>
      </c>
      <c r="D1262" s="7" t="n">
        <v>0</v>
      </c>
      <c r="E1262" s="7" t="s">
        <v>181</v>
      </c>
      <c r="F1262" s="7" t="n">
        <v>-1</v>
      </c>
      <c r="G1262" s="7" t="n">
        <v>1</v>
      </c>
      <c r="H1262" s="7" t="n">
        <v>0</v>
      </c>
    </row>
    <row r="1263" spans="1:21">
      <c r="A1263" t="s">
        <v>4</v>
      </c>
      <c r="B1263" s="4" t="s">
        <v>5</v>
      </c>
      <c r="C1263" s="4" t="s">
        <v>10</v>
      </c>
      <c r="D1263" s="4" t="s">
        <v>13</v>
      </c>
      <c r="E1263" s="4" t="s">
        <v>6</v>
      </c>
      <c r="F1263" s="4" t="s">
        <v>24</v>
      </c>
      <c r="G1263" s="4" t="s">
        <v>24</v>
      </c>
      <c r="H1263" s="4" t="s">
        <v>24</v>
      </c>
    </row>
    <row r="1264" spans="1:21">
      <c r="A1264" t="n">
        <v>12624</v>
      </c>
      <c r="B1264" s="59" t="n">
        <v>48</v>
      </c>
      <c r="C1264" s="7" t="n">
        <v>1629</v>
      </c>
      <c r="D1264" s="7" t="n">
        <v>0</v>
      </c>
      <c r="E1264" s="7" t="s">
        <v>186</v>
      </c>
      <c r="F1264" s="7" t="n">
        <v>-1</v>
      </c>
      <c r="G1264" s="7" t="n">
        <v>1</v>
      </c>
      <c r="H1264" s="7" t="n">
        <v>0</v>
      </c>
    </row>
    <row r="1265" spans="1:21">
      <c r="A1265" t="s">
        <v>4</v>
      </c>
      <c r="B1265" s="4" t="s">
        <v>5</v>
      </c>
      <c r="C1265" s="4" t="s">
        <v>10</v>
      </c>
    </row>
    <row r="1266" spans="1:21">
      <c r="A1266" t="n">
        <v>12656</v>
      </c>
      <c r="B1266" s="43" t="n">
        <v>16</v>
      </c>
      <c r="C1266" s="7" t="n">
        <v>0</v>
      </c>
    </row>
    <row r="1267" spans="1:21">
      <c r="A1267" t="s">
        <v>4</v>
      </c>
      <c r="B1267" s="4" t="s">
        <v>5</v>
      </c>
      <c r="C1267" s="4" t="s">
        <v>10</v>
      </c>
      <c r="D1267" s="4" t="s">
        <v>13</v>
      </c>
      <c r="E1267" s="4" t="s">
        <v>6</v>
      </c>
      <c r="F1267" s="4" t="s">
        <v>24</v>
      </c>
      <c r="G1267" s="4" t="s">
        <v>24</v>
      </c>
      <c r="H1267" s="4" t="s">
        <v>24</v>
      </c>
    </row>
    <row r="1268" spans="1:21">
      <c r="A1268" t="n">
        <v>12659</v>
      </c>
      <c r="B1268" s="59" t="n">
        <v>48</v>
      </c>
      <c r="C1268" s="7" t="n">
        <v>1629</v>
      </c>
      <c r="D1268" s="7" t="n">
        <v>0</v>
      </c>
      <c r="E1268" s="7" t="s">
        <v>184</v>
      </c>
      <c r="F1268" s="7" t="n">
        <v>-1</v>
      </c>
      <c r="G1268" s="7" t="n">
        <v>1</v>
      </c>
      <c r="H1268" s="7" t="n">
        <v>0</v>
      </c>
    </row>
    <row r="1269" spans="1:21">
      <c r="A1269" t="s">
        <v>4</v>
      </c>
      <c r="B1269" s="4" t="s">
        <v>5</v>
      </c>
      <c r="C1269" s="4" t="s">
        <v>13</v>
      </c>
      <c r="D1269" s="4" t="s">
        <v>10</v>
      </c>
    </row>
    <row r="1270" spans="1:21">
      <c r="A1270" t="n">
        <v>12685</v>
      </c>
      <c r="B1270" s="20" t="n">
        <v>50</v>
      </c>
      <c r="C1270" s="7" t="n">
        <v>55</v>
      </c>
      <c r="D1270" s="7" t="n">
        <v>1952</v>
      </c>
    </row>
    <row r="1271" spans="1:21">
      <c r="A1271" t="s">
        <v>4</v>
      </c>
      <c r="B1271" s="4" t="s">
        <v>5</v>
      </c>
      <c r="C1271" s="4" t="s">
        <v>13</v>
      </c>
      <c r="D1271" s="4" t="s">
        <v>10</v>
      </c>
    </row>
    <row r="1272" spans="1:21">
      <c r="A1272" t="n">
        <v>12689</v>
      </c>
      <c r="B1272" s="20" t="n">
        <v>50</v>
      </c>
      <c r="C1272" s="7" t="n">
        <v>55</v>
      </c>
      <c r="D1272" s="7" t="n">
        <v>2959</v>
      </c>
    </row>
    <row r="1273" spans="1:21">
      <c r="A1273" t="s">
        <v>4</v>
      </c>
      <c r="B1273" s="4" t="s">
        <v>5</v>
      </c>
      <c r="C1273" s="4" t="s">
        <v>13</v>
      </c>
      <c r="D1273" s="4" t="s">
        <v>10</v>
      </c>
    </row>
    <row r="1274" spans="1:21">
      <c r="A1274" t="n">
        <v>12693</v>
      </c>
      <c r="B1274" s="20" t="n">
        <v>50</v>
      </c>
      <c r="C1274" s="7" t="n">
        <v>55</v>
      </c>
      <c r="D1274" s="7" t="n">
        <v>3958</v>
      </c>
    </row>
    <row r="1275" spans="1:21">
      <c r="A1275" t="s">
        <v>4</v>
      </c>
      <c r="B1275" s="4" t="s">
        <v>5</v>
      </c>
      <c r="C1275" s="4" t="s">
        <v>13</v>
      </c>
      <c r="D1275" s="4" t="s">
        <v>10</v>
      </c>
    </row>
    <row r="1276" spans="1:21">
      <c r="A1276" t="n">
        <v>12697</v>
      </c>
      <c r="B1276" s="20" t="n">
        <v>50</v>
      </c>
      <c r="C1276" s="7" t="n">
        <v>55</v>
      </c>
      <c r="D1276" s="7" t="n">
        <v>4950</v>
      </c>
    </row>
    <row r="1277" spans="1:21">
      <c r="A1277" t="s">
        <v>4</v>
      </c>
      <c r="B1277" s="4" t="s">
        <v>5</v>
      </c>
      <c r="C1277" s="4" t="s">
        <v>13</v>
      </c>
      <c r="D1277" s="4" t="s">
        <v>10</v>
      </c>
    </row>
    <row r="1278" spans="1:21">
      <c r="A1278" t="n">
        <v>12701</v>
      </c>
      <c r="B1278" s="20" t="n">
        <v>50</v>
      </c>
      <c r="C1278" s="7" t="n">
        <v>55</v>
      </c>
      <c r="D1278" s="7" t="n">
        <v>5958</v>
      </c>
    </row>
    <row r="1279" spans="1:21">
      <c r="A1279" t="s">
        <v>4</v>
      </c>
      <c r="B1279" s="4" t="s">
        <v>5</v>
      </c>
      <c r="C1279" s="4" t="s">
        <v>13</v>
      </c>
      <c r="D1279" s="4" t="s">
        <v>10</v>
      </c>
    </row>
    <row r="1280" spans="1:21">
      <c r="A1280" t="n">
        <v>12705</v>
      </c>
      <c r="B1280" s="20" t="n">
        <v>50</v>
      </c>
      <c r="C1280" s="7" t="n">
        <v>55</v>
      </c>
      <c r="D1280" s="7" t="n">
        <v>6958</v>
      </c>
    </row>
    <row r="1281" spans="1:8">
      <c r="A1281" t="s">
        <v>4</v>
      </c>
      <c r="B1281" s="4" t="s">
        <v>5</v>
      </c>
      <c r="C1281" s="4" t="s">
        <v>13</v>
      </c>
      <c r="D1281" s="4" t="s">
        <v>10</v>
      </c>
    </row>
    <row r="1282" spans="1:8">
      <c r="A1282" t="n">
        <v>12709</v>
      </c>
      <c r="B1282" s="20" t="n">
        <v>50</v>
      </c>
      <c r="C1282" s="7" t="n">
        <v>55</v>
      </c>
      <c r="D1282" s="7" t="n">
        <v>7959</v>
      </c>
    </row>
    <row r="1283" spans="1:8">
      <c r="A1283" t="s">
        <v>4</v>
      </c>
      <c r="B1283" s="4" t="s">
        <v>5</v>
      </c>
      <c r="C1283" s="4" t="s">
        <v>13</v>
      </c>
      <c r="D1283" s="4" t="s">
        <v>10</v>
      </c>
    </row>
    <row r="1284" spans="1:8">
      <c r="A1284" t="n">
        <v>12713</v>
      </c>
      <c r="B1284" s="20" t="n">
        <v>50</v>
      </c>
      <c r="C1284" s="7" t="n">
        <v>55</v>
      </c>
      <c r="D1284" s="7" t="n">
        <v>8963</v>
      </c>
    </row>
    <row r="1285" spans="1:8">
      <c r="A1285" t="s">
        <v>4</v>
      </c>
      <c r="B1285" s="4" t="s">
        <v>5</v>
      </c>
      <c r="C1285" s="4" t="s">
        <v>13</v>
      </c>
      <c r="D1285" s="4" t="s">
        <v>10</v>
      </c>
    </row>
    <row r="1286" spans="1:8">
      <c r="A1286" t="n">
        <v>12717</v>
      </c>
      <c r="B1286" s="20" t="n">
        <v>50</v>
      </c>
      <c r="C1286" s="7" t="n">
        <v>55</v>
      </c>
      <c r="D1286" s="7" t="n">
        <v>9951</v>
      </c>
    </row>
    <row r="1287" spans="1:8">
      <c r="A1287" t="s">
        <v>4</v>
      </c>
      <c r="B1287" s="4" t="s">
        <v>5</v>
      </c>
      <c r="C1287" s="4" t="s">
        <v>10</v>
      </c>
      <c r="D1287" s="4" t="s">
        <v>24</v>
      </c>
      <c r="E1287" s="4" t="s">
        <v>24</v>
      </c>
      <c r="F1287" s="4" t="s">
        <v>24</v>
      </c>
      <c r="G1287" s="4" t="s">
        <v>24</v>
      </c>
    </row>
    <row r="1288" spans="1:8">
      <c r="A1288" t="n">
        <v>12721</v>
      </c>
      <c r="B1288" s="57" t="n">
        <v>46</v>
      </c>
      <c r="C1288" s="7" t="n">
        <v>1</v>
      </c>
      <c r="D1288" s="7" t="n">
        <v>199.649993896484</v>
      </c>
      <c r="E1288" s="7" t="n">
        <v>609.419982910156</v>
      </c>
      <c r="F1288" s="7" t="n">
        <v>-58.0999984741211</v>
      </c>
      <c r="G1288" s="7" t="n">
        <v>318</v>
      </c>
    </row>
    <row r="1289" spans="1:8">
      <c r="A1289" t="s">
        <v>4</v>
      </c>
      <c r="B1289" s="4" t="s">
        <v>5</v>
      </c>
      <c r="C1289" s="4" t="s">
        <v>10</v>
      </c>
      <c r="D1289" s="4" t="s">
        <v>24</v>
      </c>
      <c r="E1289" s="4" t="s">
        <v>24</v>
      </c>
      <c r="F1289" s="4" t="s">
        <v>24</v>
      </c>
      <c r="G1289" s="4" t="s">
        <v>24</v>
      </c>
    </row>
    <row r="1290" spans="1:8">
      <c r="A1290" t="n">
        <v>12740</v>
      </c>
      <c r="B1290" s="57" t="n">
        <v>46</v>
      </c>
      <c r="C1290" s="7" t="n">
        <v>2</v>
      </c>
      <c r="D1290" s="7" t="n">
        <v>199</v>
      </c>
      <c r="E1290" s="7" t="n">
        <v>609.419982910156</v>
      </c>
      <c r="F1290" s="7" t="n">
        <v>-59.0499992370605</v>
      </c>
      <c r="G1290" s="7" t="n">
        <v>318</v>
      </c>
    </row>
    <row r="1291" spans="1:8">
      <c r="A1291" t="s">
        <v>4</v>
      </c>
      <c r="B1291" s="4" t="s">
        <v>5</v>
      </c>
      <c r="C1291" s="4" t="s">
        <v>10</v>
      </c>
      <c r="D1291" s="4" t="s">
        <v>24</v>
      </c>
      <c r="E1291" s="4" t="s">
        <v>24</v>
      </c>
      <c r="F1291" s="4" t="s">
        <v>24</v>
      </c>
      <c r="G1291" s="4" t="s">
        <v>24</v>
      </c>
    </row>
    <row r="1292" spans="1:8">
      <c r="A1292" t="n">
        <v>12759</v>
      </c>
      <c r="B1292" s="57" t="n">
        <v>46</v>
      </c>
      <c r="C1292" s="7" t="n">
        <v>3</v>
      </c>
      <c r="D1292" s="7" t="n">
        <v>200.300003051758</v>
      </c>
      <c r="E1292" s="7" t="n">
        <v>609.419982910156</v>
      </c>
      <c r="F1292" s="7" t="n">
        <v>-59.2999992370605</v>
      </c>
      <c r="G1292" s="7" t="n">
        <v>318</v>
      </c>
    </row>
    <row r="1293" spans="1:8">
      <c r="A1293" t="s">
        <v>4</v>
      </c>
      <c r="B1293" s="4" t="s">
        <v>5</v>
      </c>
      <c r="C1293" s="4" t="s">
        <v>10</v>
      </c>
      <c r="D1293" s="4" t="s">
        <v>24</v>
      </c>
      <c r="E1293" s="4" t="s">
        <v>24</v>
      </c>
      <c r="F1293" s="4" t="s">
        <v>24</v>
      </c>
      <c r="G1293" s="4" t="s">
        <v>24</v>
      </c>
    </row>
    <row r="1294" spans="1:8">
      <c r="A1294" t="n">
        <v>12778</v>
      </c>
      <c r="B1294" s="57" t="n">
        <v>46</v>
      </c>
      <c r="C1294" s="7" t="n">
        <v>4</v>
      </c>
      <c r="D1294" s="7" t="n">
        <v>201.350006103516</v>
      </c>
      <c r="E1294" s="7" t="n">
        <v>609.419982910156</v>
      </c>
      <c r="F1294" s="7" t="n">
        <v>-59.2000007629395</v>
      </c>
      <c r="G1294" s="7" t="n">
        <v>318</v>
      </c>
    </row>
    <row r="1295" spans="1:8">
      <c r="A1295" t="s">
        <v>4</v>
      </c>
      <c r="B1295" s="4" t="s">
        <v>5</v>
      </c>
      <c r="C1295" s="4" t="s">
        <v>10</v>
      </c>
      <c r="D1295" s="4" t="s">
        <v>24</v>
      </c>
      <c r="E1295" s="4" t="s">
        <v>24</v>
      </c>
      <c r="F1295" s="4" t="s">
        <v>24</v>
      </c>
      <c r="G1295" s="4" t="s">
        <v>24</v>
      </c>
    </row>
    <row r="1296" spans="1:8">
      <c r="A1296" t="n">
        <v>12797</v>
      </c>
      <c r="B1296" s="57" t="n">
        <v>46</v>
      </c>
      <c r="C1296" s="7" t="n">
        <v>5</v>
      </c>
      <c r="D1296" s="7" t="n">
        <v>198.350006103516</v>
      </c>
      <c r="E1296" s="7" t="n">
        <v>609.419982910156</v>
      </c>
      <c r="F1296" s="7" t="n">
        <v>-60</v>
      </c>
      <c r="G1296" s="7" t="n">
        <v>318</v>
      </c>
    </row>
    <row r="1297" spans="1:7">
      <c r="A1297" t="s">
        <v>4</v>
      </c>
      <c r="B1297" s="4" t="s">
        <v>5</v>
      </c>
      <c r="C1297" s="4" t="s">
        <v>10</v>
      </c>
      <c r="D1297" s="4" t="s">
        <v>24</v>
      </c>
      <c r="E1297" s="4" t="s">
        <v>24</v>
      </c>
      <c r="F1297" s="4" t="s">
        <v>24</v>
      </c>
      <c r="G1297" s="4" t="s">
        <v>24</v>
      </c>
    </row>
    <row r="1298" spans="1:7">
      <c r="A1298" t="n">
        <v>12816</v>
      </c>
      <c r="B1298" s="57" t="n">
        <v>46</v>
      </c>
      <c r="C1298" s="7" t="n">
        <v>6</v>
      </c>
      <c r="D1298" s="7" t="n">
        <v>199.550003051758</v>
      </c>
      <c r="E1298" s="7" t="n">
        <v>609.419982910156</v>
      </c>
      <c r="F1298" s="7" t="n">
        <v>-60.4000015258789</v>
      </c>
      <c r="G1298" s="7" t="n">
        <v>318</v>
      </c>
    </row>
    <row r="1299" spans="1:7">
      <c r="A1299" t="s">
        <v>4</v>
      </c>
      <c r="B1299" s="4" t="s">
        <v>5</v>
      </c>
      <c r="C1299" s="4" t="s">
        <v>10</v>
      </c>
      <c r="D1299" s="4" t="s">
        <v>24</v>
      </c>
      <c r="E1299" s="4" t="s">
        <v>24</v>
      </c>
      <c r="F1299" s="4" t="s">
        <v>24</v>
      </c>
      <c r="G1299" s="4" t="s">
        <v>24</v>
      </c>
    </row>
    <row r="1300" spans="1:7">
      <c r="A1300" t="n">
        <v>12835</v>
      </c>
      <c r="B1300" s="57" t="n">
        <v>46</v>
      </c>
      <c r="C1300" s="7" t="n">
        <v>7</v>
      </c>
      <c r="D1300" s="7" t="n">
        <v>200.649993896484</v>
      </c>
      <c r="E1300" s="7" t="n">
        <v>609.419982910156</v>
      </c>
      <c r="F1300" s="7" t="n">
        <v>-57.8499984741211</v>
      </c>
      <c r="G1300" s="7" t="n">
        <v>318</v>
      </c>
    </row>
    <row r="1301" spans="1:7">
      <c r="A1301" t="s">
        <v>4</v>
      </c>
      <c r="B1301" s="4" t="s">
        <v>5</v>
      </c>
      <c r="C1301" s="4" t="s">
        <v>10</v>
      </c>
      <c r="D1301" s="4" t="s">
        <v>24</v>
      </c>
      <c r="E1301" s="4" t="s">
        <v>24</v>
      </c>
      <c r="F1301" s="4" t="s">
        <v>24</v>
      </c>
      <c r="G1301" s="4" t="s">
        <v>24</v>
      </c>
    </row>
    <row r="1302" spans="1:7">
      <c r="A1302" t="n">
        <v>12854</v>
      </c>
      <c r="B1302" s="57" t="n">
        <v>46</v>
      </c>
      <c r="C1302" s="7" t="n">
        <v>8</v>
      </c>
      <c r="D1302" s="7" t="n">
        <v>200.600006103516</v>
      </c>
      <c r="E1302" s="7" t="n">
        <v>609.419982910156</v>
      </c>
      <c r="F1302" s="7" t="n">
        <v>-60.7000007629395</v>
      </c>
      <c r="G1302" s="7" t="n">
        <v>318</v>
      </c>
    </row>
    <row r="1303" spans="1:7">
      <c r="A1303" t="s">
        <v>4</v>
      </c>
      <c r="B1303" s="4" t="s">
        <v>5</v>
      </c>
      <c r="C1303" s="4" t="s">
        <v>10</v>
      </c>
      <c r="D1303" s="4" t="s">
        <v>24</v>
      </c>
      <c r="E1303" s="4" t="s">
        <v>24</v>
      </c>
      <c r="F1303" s="4" t="s">
        <v>24</v>
      </c>
      <c r="G1303" s="4" t="s">
        <v>24</v>
      </c>
    </row>
    <row r="1304" spans="1:7">
      <c r="A1304" t="n">
        <v>12873</v>
      </c>
      <c r="B1304" s="57" t="n">
        <v>46</v>
      </c>
      <c r="C1304" s="7" t="n">
        <v>9</v>
      </c>
      <c r="D1304" s="7" t="n">
        <v>199.350006103516</v>
      </c>
      <c r="E1304" s="7" t="n">
        <v>609.419982910156</v>
      </c>
      <c r="F1304" s="7" t="n">
        <v>-61.6500015258789</v>
      </c>
      <c r="G1304" s="7" t="n">
        <v>318</v>
      </c>
    </row>
    <row r="1305" spans="1:7">
      <c r="A1305" t="s">
        <v>4</v>
      </c>
      <c r="B1305" s="4" t="s">
        <v>5</v>
      </c>
      <c r="C1305" s="4" t="s">
        <v>10</v>
      </c>
      <c r="D1305" s="4" t="s">
        <v>24</v>
      </c>
      <c r="E1305" s="4" t="s">
        <v>24</v>
      </c>
      <c r="F1305" s="4" t="s">
        <v>24</v>
      </c>
      <c r="G1305" s="4" t="s">
        <v>24</v>
      </c>
    </row>
    <row r="1306" spans="1:7">
      <c r="A1306" t="n">
        <v>12892</v>
      </c>
      <c r="B1306" s="57" t="n">
        <v>46</v>
      </c>
      <c r="C1306" s="7" t="n">
        <v>11</v>
      </c>
      <c r="D1306" s="7" t="n">
        <v>198.649993896484</v>
      </c>
      <c r="E1306" s="7" t="n">
        <v>609.419982910156</v>
      </c>
      <c r="F1306" s="7" t="n">
        <v>-57.8499984741211</v>
      </c>
      <c r="G1306" s="7" t="n">
        <v>318</v>
      </c>
    </row>
    <row r="1307" spans="1:7">
      <c r="A1307" t="s">
        <v>4</v>
      </c>
      <c r="B1307" s="4" t="s">
        <v>5</v>
      </c>
      <c r="C1307" s="4" t="s">
        <v>10</v>
      </c>
      <c r="D1307" s="4" t="s">
        <v>24</v>
      </c>
      <c r="E1307" s="4" t="s">
        <v>24</v>
      </c>
      <c r="F1307" s="4" t="s">
        <v>24</v>
      </c>
      <c r="G1307" s="4" t="s">
        <v>24</v>
      </c>
    </row>
    <row r="1308" spans="1:7">
      <c r="A1308" t="n">
        <v>12911</v>
      </c>
      <c r="B1308" s="57" t="n">
        <v>46</v>
      </c>
      <c r="C1308" s="7" t="n">
        <v>7032</v>
      </c>
      <c r="D1308" s="7" t="n">
        <v>198.649993896484</v>
      </c>
      <c r="E1308" s="7" t="n">
        <v>609.419982910156</v>
      </c>
      <c r="F1308" s="7" t="n">
        <v>-59.9500007629395</v>
      </c>
      <c r="G1308" s="7" t="n">
        <v>318</v>
      </c>
    </row>
    <row r="1309" spans="1:7">
      <c r="A1309" t="s">
        <v>4</v>
      </c>
      <c r="B1309" s="4" t="s">
        <v>5</v>
      </c>
      <c r="C1309" s="4" t="s">
        <v>10</v>
      </c>
      <c r="D1309" s="4" t="s">
        <v>24</v>
      </c>
      <c r="E1309" s="4" t="s">
        <v>24</v>
      </c>
      <c r="F1309" s="4" t="s">
        <v>24</v>
      </c>
      <c r="G1309" s="4" t="s">
        <v>24</v>
      </c>
    </row>
    <row r="1310" spans="1:7">
      <c r="A1310" t="n">
        <v>12930</v>
      </c>
      <c r="B1310" s="57" t="n">
        <v>46</v>
      </c>
      <c r="C1310" s="7" t="n">
        <v>7033</v>
      </c>
      <c r="D1310" s="7" t="n">
        <v>203.050003051758</v>
      </c>
      <c r="E1310" s="7" t="n">
        <v>609.419982910156</v>
      </c>
      <c r="F1310" s="7" t="n">
        <v>-62.5999984741211</v>
      </c>
      <c r="G1310" s="7" t="n">
        <v>318</v>
      </c>
    </row>
    <row r="1311" spans="1:7">
      <c r="A1311" t="s">
        <v>4</v>
      </c>
      <c r="B1311" s="4" t="s">
        <v>5</v>
      </c>
      <c r="C1311" s="4" t="s">
        <v>10</v>
      </c>
      <c r="D1311" s="4" t="s">
        <v>24</v>
      </c>
      <c r="E1311" s="4" t="s">
        <v>24</v>
      </c>
      <c r="F1311" s="4" t="s">
        <v>24</v>
      </c>
      <c r="G1311" s="4" t="s">
        <v>24</v>
      </c>
    </row>
    <row r="1312" spans="1:7">
      <c r="A1312" t="n">
        <v>12949</v>
      </c>
      <c r="B1312" s="57" t="n">
        <v>46</v>
      </c>
      <c r="C1312" s="7" t="n">
        <v>7036</v>
      </c>
      <c r="D1312" s="7" t="n">
        <v>546.25</v>
      </c>
      <c r="E1312" s="7" t="n">
        <v>108.449996948242</v>
      </c>
      <c r="F1312" s="7" t="n">
        <v>-422.100006103516</v>
      </c>
      <c r="G1312" s="7" t="n">
        <v>315</v>
      </c>
    </row>
    <row r="1313" spans="1:7">
      <c r="A1313" t="s">
        <v>4</v>
      </c>
      <c r="B1313" s="4" t="s">
        <v>5</v>
      </c>
      <c r="C1313" s="4" t="s">
        <v>10</v>
      </c>
      <c r="D1313" s="4" t="s">
        <v>24</v>
      </c>
      <c r="E1313" s="4" t="s">
        <v>24</v>
      </c>
      <c r="F1313" s="4" t="s">
        <v>24</v>
      </c>
      <c r="G1313" s="4" t="s">
        <v>24</v>
      </c>
    </row>
    <row r="1314" spans="1:7">
      <c r="A1314" t="n">
        <v>12968</v>
      </c>
      <c r="B1314" s="57" t="n">
        <v>46</v>
      </c>
      <c r="C1314" s="7" t="n">
        <v>7008</v>
      </c>
      <c r="D1314" s="7" t="n">
        <v>0</v>
      </c>
      <c r="E1314" s="7" t="n">
        <v>0</v>
      </c>
      <c r="F1314" s="7" t="n">
        <v>0</v>
      </c>
      <c r="G1314" s="7" t="n">
        <v>0</v>
      </c>
    </row>
    <row r="1315" spans="1:7">
      <c r="A1315" t="s">
        <v>4</v>
      </c>
      <c r="B1315" s="4" t="s">
        <v>5</v>
      </c>
      <c r="C1315" s="4" t="s">
        <v>10</v>
      </c>
      <c r="D1315" s="4" t="s">
        <v>24</v>
      </c>
      <c r="E1315" s="4" t="s">
        <v>24</v>
      </c>
      <c r="F1315" s="4" t="s">
        <v>24</v>
      </c>
      <c r="G1315" s="4" t="s">
        <v>24</v>
      </c>
    </row>
    <row r="1316" spans="1:7">
      <c r="A1316" t="n">
        <v>12987</v>
      </c>
      <c r="B1316" s="57" t="n">
        <v>46</v>
      </c>
      <c r="C1316" s="7" t="n">
        <v>1650</v>
      </c>
      <c r="D1316" s="7" t="n">
        <v>293.75</v>
      </c>
      <c r="E1316" s="7" t="n">
        <v>-0.419999986886978</v>
      </c>
      <c r="F1316" s="7" t="n">
        <v>-162.300003051758</v>
      </c>
      <c r="G1316" s="7" t="n">
        <v>315</v>
      </c>
    </row>
    <row r="1317" spans="1:7">
      <c r="A1317" t="s">
        <v>4</v>
      </c>
      <c r="B1317" s="4" t="s">
        <v>5</v>
      </c>
      <c r="C1317" s="4" t="s">
        <v>10</v>
      </c>
      <c r="D1317" s="4" t="s">
        <v>24</v>
      </c>
      <c r="E1317" s="4" t="s">
        <v>24</v>
      </c>
      <c r="F1317" s="4" t="s">
        <v>24</v>
      </c>
      <c r="G1317" s="4" t="s">
        <v>24</v>
      </c>
    </row>
    <row r="1318" spans="1:7">
      <c r="A1318" t="n">
        <v>13006</v>
      </c>
      <c r="B1318" s="57" t="n">
        <v>46</v>
      </c>
      <c r="C1318" s="7" t="n">
        <v>1651</v>
      </c>
      <c r="D1318" s="7" t="n">
        <v>298.25</v>
      </c>
      <c r="E1318" s="7" t="n">
        <v>-0.419999986886978</v>
      </c>
      <c r="F1318" s="7" t="n">
        <v>-172.350006103516</v>
      </c>
      <c r="G1318" s="7" t="n">
        <v>315</v>
      </c>
    </row>
    <row r="1319" spans="1:7">
      <c r="A1319" t="s">
        <v>4</v>
      </c>
      <c r="B1319" s="4" t="s">
        <v>5</v>
      </c>
      <c r="C1319" s="4" t="s">
        <v>10</v>
      </c>
      <c r="D1319" s="4" t="s">
        <v>24</v>
      </c>
      <c r="E1319" s="4" t="s">
        <v>24</v>
      </c>
      <c r="F1319" s="4" t="s">
        <v>24</v>
      </c>
      <c r="G1319" s="4" t="s">
        <v>24</v>
      </c>
    </row>
    <row r="1320" spans="1:7">
      <c r="A1320" t="n">
        <v>13025</v>
      </c>
      <c r="B1320" s="57" t="n">
        <v>46</v>
      </c>
      <c r="C1320" s="7" t="n">
        <v>1652</v>
      </c>
      <c r="D1320" s="7" t="n">
        <v>303.649993896484</v>
      </c>
      <c r="E1320" s="7" t="n">
        <v>-0.419999986886978</v>
      </c>
      <c r="F1320" s="7" t="n">
        <v>-161.050003051758</v>
      </c>
      <c r="G1320" s="7" t="n">
        <v>315</v>
      </c>
    </row>
    <row r="1321" spans="1:7">
      <c r="A1321" t="s">
        <v>4</v>
      </c>
      <c r="B1321" s="4" t="s">
        <v>5</v>
      </c>
      <c r="C1321" s="4" t="s">
        <v>10</v>
      </c>
      <c r="D1321" s="4" t="s">
        <v>24</v>
      </c>
      <c r="E1321" s="4" t="s">
        <v>24</v>
      </c>
      <c r="F1321" s="4" t="s">
        <v>24</v>
      </c>
      <c r="G1321" s="4" t="s">
        <v>24</v>
      </c>
    </row>
    <row r="1322" spans="1:7">
      <c r="A1322" t="n">
        <v>13044</v>
      </c>
      <c r="B1322" s="57" t="n">
        <v>46</v>
      </c>
      <c r="C1322" s="7" t="n">
        <v>1653</v>
      </c>
      <c r="D1322" s="7" t="n">
        <v>308.149993896484</v>
      </c>
      <c r="E1322" s="7" t="n">
        <v>-0.419999986886978</v>
      </c>
      <c r="F1322" s="7" t="n">
        <v>-171.300003051758</v>
      </c>
      <c r="G1322" s="7" t="n">
        <v>315</v>
      </c>
    </row>
    <row r="1323" spans="1:7">
      <c r="A1323" t="s">
        <v>4</v>
      </c>
      <c r="B1323" s="4" t="s">
        <v>5</v>
      </c>
      <c r="C1323" s="4" t="s">
        <v>10</v>
      </c>
      <c r="D1323" s="4" t="s">
        <v>24</v>
      </c>
      <c r="E1323" s="4" t="s">
        <v>24</v>
      </c>
      <c r="F1323" s="4" t="s">
        <v>24</v>
      </c>
      <c r="G1323" s="4" t="s">
        <v>24</v>
      </c>
    </row>
    <row r="1324" spans="1:7">
      <c r="A1324" t="n">
        <v>13063</v>
      </c>
      <c r="B1324" s="57" t="n">
        <v>46</v>
      </c>
      <c r="C1324" s="7" t="n">
        <v>1620</v>
      </c>
      <c r="D1324" s="7" t="n">
        <v>145.449996948242</v>
      </c>
      <c r="E1324" s="7" t="n">
        <v>1.25</v>
      </c>
      <c r="F1324" s="7" t="n">
        <v>-18.75</v>
      </c>
      <c r="G1324" s="7" t="n">
        <v>112.5</v>
      </c>
    </row>
    <row r="1325" spans="1:7">
      <c r="A1325" t="s">
        <v>4</v>
      </c>
      <c r="B1325" s="4" t="s">
        <v>5</v>
      </c>
      <c r="C1325" s="4" t="s">
        <v>10</v>
      </c>
      <c r="D1325" s="4" t="s">
        <v>24</v>
      </c>
      <c r="E1325" s="4" t="s">
        <v>24</v>
      </c>
      <c r="F1325" s="4" t="s">
        <v>24</v>
      </c>
      <c r="G1325" s="4" t="s">
        <v>24</v>
      </c>
    </row>
    <row r="1326" spans="1:7">
      <c r="A1326" t="n">
        <v>13082</v>
      </c>
      <c r="B1326" s="57" t="n">
        <v>46</v>
      </c>
      <c r="C1326" s="7" t="n">
        <v>1621</v>
      </c>
      <c r="D1326" s="7" t="n">
        <v>143.050003051758</v>
      </c>
      <c r="E1326" s="7" t="n">
        <v>1.25</v>
      </c>
      <c r="F1326" s="7" t="n">
        <v>-12.25</v>
      </c>
      <c r="G1326" s="7" t="n">
        <v>112.5</v>
      </c>
    </row>
    <row r="1327" spans="1:7">
      <c r="A1327" t="s">
        <v>4</v>
      </c>
      <c r="B1327" s="4" t="s">
        <v>5</v>
      </c>
      <c r="C1327" s="4" t="s">
        <v>10</v>
      </c>
      <c r="D1327" s="4" t="s">
        <v>24</v>
      </c>
      <c r="E1327" s="4" t="s">
        <v>24</v>
      </c>
      <c r="F1327" s="4" t="s">
        <v>24</v>
      </c>
      <c r="G1327" s="4" t="s">
        <v>24</v>
      </c>
    </row>
    <row r="1328" spans="1:7">
      <c r="A1328" t="n">
        <v>13101</v>
      </c>
      <c r="B1328" s="57" t="n">
        <v>46</v>
      </c>
      <c r="C1328" s="7" t="n">
        <v>1629</v>
      </c>
      <c r="D1328" s="7" t="n">
        <v>145.949996948242</v>
      </c>
      <c r="E1328" s="7" t="n">
        <v>1.25</v>
      </c>
      <c r="F1328" s="7" t="n">
        <v>-13</v>
      </c>
      <c r="G1328" s="7" t="n">
        <v>112.5</v>
      </c>
    </row>
    <row r="1329" spans="1:7">
      <c r="A1329" t="s">
        <v>4</v>
      </c>
      <c r="B1329" s="4" t="s">
        <v>5</v>
      </c>
      <c r="C1329" s="4" t="s">
        <v>10</v>
      </c>
      <c r="D1329" s="4" t="s">
        <v>24</v>
      </c>
      <c r="E1329" s="4" t="s">
        <v>24</v>
      </c>
      <c r="F1329" s="4" t="s">
        <v>24</v>
      </c>
      <c r="G1329" s="4" t="s">
        <v>24</v>
      </c>
    </row>
    <row r="1330" spans="1:7">
      <c r="A1330" t="n">
        <v>13120</v>
      </c>
      <c r="B1330" s="57" t="n">
        <v>46</v>
      </c>
      <c r="C1330" s="7" t="n">
        <v>1560</v>
      </c>
      <c r="D1330" s="7" t="n">
        <v>298.299987792969</v>
      </c>
      <c r="E1330" s="7" t="n">
        <v>-0.419999986886978</v>
      </c>
      <c r="F1330" s="7" t="n">
        <v>-170.199996948242</v>
      </c>
      <c r="G1330" s="7" t="n">
        <v>315</v>
      </c>
    </row>
    <row r="1331" spans="1:7">
      <c r="A1331" t="s">
        <v>4</v>
      </c>
      <c r="B1331" s="4" t="s">
        <v>5</v>
      </c>
      <c r="C1331" s="4" t="s">
        <v>10</v>
      </c>
      <c r="D1331" s="4" t="s">
        <v>24</v>
      </c>
      <c r="E1331" s="4" t="s">
        <v>24</v>
      </c>
      <c r="F1331" s="4" t="s">
        <v>24</v>
      </c>
      <c r="G1331" s="4" t="s">
        <v>24</v>
      </c>
    </row>
    <row r="1332" spans="1:7">
      <c r="A1332" t="n">
        <v>13139</v>
      </c>
      <c r="B1332" s="57" t="n">
        <v>46</v>
      </c>
      <c r="C1332" s="7" t="n">
        <v>1561</v>
      </c>
      <c r="D1332" s="7" t="n">
        <v>300</v>
      </c>
      <c r="E1332" s="7" t="n">
        <v>-0.419999986886978</v>
      </c>
      <c r="F1332" s="7" t="n">
        <v>-161.899993896484</v>
      </c>
      <c r="G1332" s="7" t="n">
        <v>315</v>
      </c>
    </row>
    <row r="1333" spans="1:7">
      <c r="A1333" t="s">
        <v>4</v>
      </c>
      <c r="B1333" s="4" t="s">
        <v>5</v>
      </c>
      <c r="C1333" s="4" t="s">
        <v>10</v>
      </c>
      <c r="D1333" s="4" t="s">
        <v>24</v>
      </c>
      <c r="E1333" s="4" t="s">
        <v>24</v>
      </c>
      <c r="F1333" s="4" t="s">
        <v>24</v>
      </c>
      <c r="G1333" s="4" t="s">
        <v>24</v>
      </c>
    </row>
    <row r="1334" spans="1:7">
      <c r="A1334" t="n">
        <v>13158</v>
      </c>
      <c r="B1334" s="57" t="n">
        <v>46</v>
      </c>
      <c r="C1334" s="7" t="n">
        <v>1562</v>
      </c>
      <c r="D1334" s="7" t="n">
        <v>157.25</v>
      </c>
      <c r="E1334" s="7" t="n">
        <v>1.25</v>
      </c>
      <c r="F1334" s="7" t="n">
        <v>-23.75</v>
      </c>
      <c r="G1334" s="7" t="n">
        <v>112.5</v>
      </c>
    </row>
    <row r="1335" spans="1:7">
      <c r="A1335" t="s">
        <v>4</v>
      </c>
      <c r="B1335" s="4" t="s">
        <v>5</v>
      </c>
      <c r="C1335" s="4" t="s">
        <v>10</v>
      </c>
      <c r="D1335" s="4" t="s">
        <v>24</v>
      </c>
      <c r="E1335" s="4" t="s">
        <v>24</v>
      </c>
      <c r="F1335" s="4" t="s">
        <v>24</v>
      </c>
      <c r="G1335" s="4" t="s">
        <v>24</v>
      </c>
    </row>
    <row r="1336" spans="1:7">
      <c r="A1336" t="n">
        <v>13177</v>
      </c>
      <c r="B1336" s="57" t="n">
        <v>46</v>
      </c>
      <c r="C1336" s="7" t="n">
        <v>1563</v>
      </c>
      <c r="D1336" s="7" t="n">
        <v>156.25</v>
      </c>
      <c r="E1336" s="7" t="n">
        <v>1.25</v>
      </c>
      <c r="F1336" s="7" t="n">
        <v>-16.7000007629395</v>
      </c>
      <c r="G1336" s="7" t="n">
        <v>112.5</v>
      </c>
    </row>
    <row r="1337" spans="1:7">
      <c r="A1337" t="s">
        <v>4</v>
      </c>
      <c r="B1337" s="4" t="s">
        <v>5</v>
      </c>
      <c r="C1337" s="4" t="s">
        <v>10</v>
      </c>
      <c r="D1337" s="4" t="s">
        <v>24</v>
      </c>
      <c r="E1337" s="4" t="s">
        <v>24</v>
      </c>
      <c r="F1337" s="4" t="s">
        <v>24</v>
      </c>
      <c r="G1337" s="4" t="s">
        <v>24</v>
      </c>
    </row>
    <row r="1338" spans="1:7">
      <c r="A1338" t="n">
        <v>13196</v>
      </c>
      <c r="B1338" s="57" t="n">
        <v>46</v>
      </c>
      <c r="C1338" s="7" t="n">
        <v>1640</v>
      </c>
      <c r="D1338" s="7" t="n">
        <v>143.699996948242</v>
      </c>
      <c r="E1338" s="7" t="n">
        <v>1.25</v>
      </c>
      <c r="F1338" s="7" t="n">
        <v>-14.6499996185303</v>
      </c>
      <c r="G1338" s="7" t="n">
        <v>112.5</v>
      </c>
    </row>
    <row r="1339" spans="1:7">
      <c r="A1339" t="s">
        <v>4</v>
      </c>
      <c r="B1339" s="4" t="s">
        <v>5</v>
      </c>
      <c r="C1339" s="4" t="s">
        <v>10</v>
      </c>
      <c r="D1339" s="4" t="s">
        <v>24</v>
      </c>
      <c r="E1339" s="4" t="s">
        <v>24</v>
      </c>
      <c r="F1339" s="4" t="s">
        <v>24</v>
      </c>
      <c r="G1339" s="4" t="s">
        <v>24</v>
      </c>
    </row>
    <row r="1340" spans="1:7">
      <c r="A1340" t="n">
        <v>13215</v>
      </c>
      <c r="B1340" s="57" t="n">
        <v>46</v>
      </c>
      <c r="C1340" s="7" t="n">
        <v>1641</v>
      </c>
      <c r="D1340" s="7" t="n">
        <v>143.25</v>
      </c>
      <c r="E1340" s="7" t="n">
        <v>1.25</v>
      </c>
      <c r="F1340" s="7" t="n">
        <v>-7.94999980926514</v>
      </c>
      <c r="G1340" s="7" t="n">
        <v>112.5</v>
      </c>
    </row>
    <row r="1341" spans="1:7">
      <c r="A1341" t="s">
        <v>4</v>
      </c>
      <c r="B1341" s="4" t="s">
        <v>5</v>
      </c>
      <c r="C1341" s="4" t="s">
        <v>10</v>
      </c>
      <c r="D1341" s="4" t="s">
        <v>24</v>
      </c>
      <c r="E1341" s="4" t="s">
        <v>24</v>
      </c>
      <c r="F1341" s="4" t="s">
        <v>24</v>
      </c>
      <c r="G1341" s="4" t="s">
        <v>24</v>
      </c>
    </row>
    <row r="1342" spans="1:7">
      <c r="A1342" t="n">
        <v>13234</v>
      </c>
      <c r="B1342" s="57" t="n">
        <v>46</v>
      </c>
      <c r="C1342" s="7" t="n">
        <v>1642</v>
      </c>
      <c r="D1342" s="7" t="n">
        <v>137.550003051758</v>
      </c>
      <c r="E1342" s="7" t="n">
        <v>1.25</v>
      </c>
      <c r="F1342" s="7" t="n">
        <v>-17.6499996185303</v>
      </c>
      <c r="G1342" s="7" t="n">
        <v>112.5</v>
      </c>
    </row>
    <row r="1343" spans="1:7">
      <c r="A1343" t="s">
        <v>4</v>
      </c>
      <c r="B1343" s="4" t="s">
        <v>5</v>
      </c>
      <c r="C1343" s="4" t="s">
        <v>13</v>
      </c>
      <c r="D1343" s="4" t="s">
        <v>13</v>
      </c>
      <c r="E1343" s="4" t="s">
        <v>13</v>
      </c>
      <c r="F1343" s="4" t="s">
        <v>24</v>
      </c>
      <c r="G1343" s="4" t="s">
        <v>24</v>
      </c>
      <c r="H1343" s="4" t="s">
        <v>24</v>
      </c>
      <c r="I1343" s="4" t="s">
        <v>24</v>
      </c>
      <c r="J1343" s="4" t="s">
        <v>24</v>
      </c>
    </row>
    <row r="1344" spans="1:7">
      <c r="A1344" t="n">
        <v>13253</v>
      </c>
      <c r="B1344" s="69" t="n">
        <v>76</v>
      </c>
      <c r="C1344" s="7" t="n">
        <v>0</v>
      </c>
      <c r="D1344" s="7" t="n">
        <v>3</v>
      </c>
      <c r="E1344" s="7" t="n">
        <v>2</v>
      </c>
      <c r="F1344" s="7" t="n">
        <v>1</v>
      </c>
      <c r="G1344" s="7" t="n">
        <v>1</v>
      </c>
      <c r="H1344" s="7" t="n">
        <v>1</v>
      </c>
      <c r="I1344" s="7" t="n">
        <v>1</v>
      </c>
      <c r="J1344" s="7" t="n">
        <v>2000</v>
      </c>
    </row>
    <row r="1345" spans="1:10">
      <c r="A1345" t="s">
        <v>4</v>
      </c>
      <c r="B1345" s="4" t="s">
        <v>5</v>
      </c>
      <c r="C1345" s="4" t="s">
        <v>13</v>
      </c>
      <c r="D1345" s="4" t="s">
        <v>13</v>
      </c>
      <c r="E1345" s="4" t="s">
        <v>13</v>
      </c>
      <c r="F1345" s="4" t="s">
        <v>24</v>
      </c>
      <c r="G1345" s="4" t="s">
        <v>24</v>
      </c>
      <c r="H1345" s="4" t="s">
        <v>24</v>
      </c>
      <c r="I1345" s="4" t="s">
        <v>24</v>
      </c>
      <c r="J1345" s="4" t="s">
        <v>24</v>
      </c>
    </row>
    <row r="1346" spans="1:10">
      <c r="A1346" t="n">
        <v>13277</v>
      </c>
      <c r="B1346" s="69" t="n">
        <v>76</v>
      </c>
      <c r="C1346" s="7" t="n">
        <v>0</v>
      </c>
      <c r="D1346" s="7" t="n">
        <v>0</v>
      </c>
      <c r="E1346" s="7" t="n">
        <v>2</v>
      </c>
      <c r="F1346" s="7" t="n">
        <v>64</v>
      </c>
      <c r="G1346" s="7" t="n">
        <v>0</v>
      </c>
      <c r="H1346" s="7" t="n">
        <v>2000</v>
      </c>
      <c r="I1346" s="7" t="n">
        <v>0</v>
      </c>
      <c r="J1346" s="7" t="n">
        <v>0</v>
      </c>
    </row>
    <row r="1347" spans="1:10">
      <c r="A1347" t="s">
        <v>4</v>
      </c>
      <c r="B1347" s="4" t="s">
        <v>5</v>
      </c>
      <c r="C1347" s="4" t="s">
        <v>13</v>
      </c>
      <c r="D1347" s="4" t="s">
        <v>13</v>
      </c>
    </row>
    <row r="1348" spans="1:10">
      <c r="A1348" t="n">
        <v>13301</v>
      </c>
      <c r="B1348" s="70" t="n">
        <v>77</v>
      </c>
      <c r="C1348" s="7" t="n">
        <v>0</v>
      </c>
      <c r="D1348" s="7" t="n">
        <v>3</v>
      </c>
    </row>
    <row r="1349" spans="1:10">
      <c r="A1349" t="s">
        <v>4</v>
      </c>
      <c r="B1349" s="4" t="s">
        <v>5</v>
      </c>
      <c r="C1349" s="4" t="s">
        <v>13</v>
      </c>
      <c r="D1349" s="4" t="s">
        <v>13</v>
      </c>
    </row>
    <row r="1350" spans="1:10">
      <c r="A1350" t="n">
        <v>13304</v>
      </c>
      <c r="B1350" s="70" t="n">
        <v>77</v>
      </c>
      <c r="C1350" s="7" t="n">
        <v>0</v>
      </c>
      <c r="D1350" s="7" t="n">
        <v>0</v>
      </c>
    </row>
    <row r="1351" spans="1:10">
      <c r="A1351" t="s">
        <v>4</v>
      </c>
      <c r="B1351" s="4" t="s">
        <v>5</v>
      </c>
      <c r="C1351" s="4" t="s">
        <v>10</v>
      </c>
    </row>
    <row r="1352" spans="1:10">
      <c r="A1352" t="n">
        <v>13307</v>
      </c>
      <c r="B1352" s="43" t="n">
        <v>16</v>
      </c>
      <c r="C1352" s="7" t="n">
        <v>2000</v>
      </c>
    </row>
    <row r="1353" spans="1:10">
      <c r="A1353" t="s">
        <v>4</v>
      </c>
      <c r="B1353" s="4" t="s">
        <v>5</v>
      </c>
      <c r="C1353" s="4" t="s">
        <v>13</v>
      </c>
      <c r="D1353" s="4" t="s">
        <v>13</v>
      </c>
      <c r="E1353" s="4" t="s">
        <v>13</v>
      </c>
      <c r="F1353" s="4" t="s">
        <v>24</v>
      </c>
      <c r="G1353" s="4" t="s">
        <v>24</v>
      </c>
      <c r="H1353" s="4" t="s">
        <v>24</v>
      </c>
      <c r="I1353" s="4" t="s">
        <v>24</v>
      </c>
      <c r="J1353" s="4" t="s">
        <v>24</v>
      </c>
    </row>
    <row r="1354" spans="1:10">
      <c r="A1354" t="n">
        <v>13310</v>
      </c>
      <c r="B1354" s="69" t="n">
        <v>76</v>
      </c>
      <c r="C1354" s="7" t="n">
        <v>0</v>
      </c>
      <c r="D1354" s="7" t="n">
        <v>3</v>
      </c>
      <c r="E1354" s="7" t="n">
        <v>1</v>
      </c>
      <c r="F1354" s="7" t="n">
        <v>1</v>
      </c>
      <c r="G1354" s="7" t="n">
        <v>1</v>
      </c>
      <c r="H1354" s="7" t="n">
        <v>1</v>
      </c>
      <c r="I1354" s="7" t="n">
        <v>0</v>
      </c>
      <c r="J1354" s="7" t="n">
        <v>2000</v>
      </c>
    </row>
    <row r="1355" spans="1:10">
      <c r="A1355" t="s">
        <v>4</v>
      </c>
      <c r="B1355" s="4" t="s">
        <v>5</v>
      </c>
      <c r="C1355" s="4" t="s">
        <v>13</v>
      </c>
      <c r="D1355" s="4" t="s">
        <v>13</v>
      </c>
      <c r="E1355" s="4" t="s">
        <v>13</v>
      </c>
      <c r="F1355" s="4" t="s">
        <v>24</v>
      </c>
      <c r="G1355" s="4" t="s">
        <v>24</v>
      </c>
      <c r="H1355" s="4" t="s">
        <v>24</v>
      </c>
      <c r="I1355" s="4" t="s">
        <v>24</v>
      </c>
      <c r="J1355" s="4" t="s">
        <v>24</v>
      </c>
    </row>
    <row r="1356" spans="1:10">
      <c r="A1356" t="n">
        <v>13334</v>
      </c>
      <c r="B1356" s="69" t="n">
        <v>76</v>
      </c>
      <c r="C1356" s="7" t="n">
        <v>0</v>
      </c>
      <c r="D1356" s="7" t="n">
        <v>0</v>
      </c>
      <c r="E1356" s="7" t="n">
        <v>1</v>
      </c>
      <c r="F1356" s="7" t="n">
        <v>128</v>
      </c>
      <c r="G1356" s="7" t="n">
        <v>0</v>
      </c>
      <c r="H1356" s="7" t="n">
        <v>2000</v>
      </c>
      <c r="I1356" s="7" t="n">
        <v>0</v>
      </c>
      <c r="J1356" s="7" t="n">
        <v>0</v>
      </c>
    </row>
    <row r="1357" spans="1:10">
      <c r="A1357" t="s">
        <v>4</v>
      </c>
      <c r="B1357" s="4" t="s">
        <v>5</v>
      </c>
      <c r="C1357" s="4" t="s">
        <v>13</v>
      </c>
      <c r="D1357" s="4" t="s">
        <v>13</v>
      </c>
    </row>
    <row r="1358" spans="1:10">
      <c r="A1358" t="n">
        <v>13358</v>
      </c>
      <c r="B1358" s="70" t="n">
        <v>77</v>
      </c>
      <c r="C1358" s="7" t="n">
        <v>0</v>
      </c>
      <c r="D1358" s="7" t="n">
        <v>3</v>
      </c>
    </row>
    <row r="1359" spans="1:10">
      <c r="A1359" t="s">
        <v>4</v>
      </c>
      <c r="B1359" s="4" t="s">
        <v>5</v>
      </c>
      <c r="C1359" s="4" t="s">
        <v>13</v>
      </c>
      <c r="D1359" s="4" t="s">
        <v>13</v>
      </c>
    </row>
    <row r="1360" spans="1:10">
      <c r="A1360" t="n">
        <v>13361</v>
      </c>
      <c r="B1360" s="70" t="n">
        <v>77</v>
      </c>
      <c r="C1360" s="7" t="n">
        <v>0</v>
      </c>
      <c r="D1360" s="7" t="n">
        <v>0</v>
      </c>
    </row>
    <row r="1361" spans="1:10">
      <c r="A1361" t="s">
        <v>4</v>
      </c>
      <c r="B1361" s="4" t="s">
        <v>5</v>
      </c>
      <c r="C1361" s="4" t="s">
        <v>10</v>
      </c>
      <c r="D1361" s="4" t="s">
        <v>9</v>
      </c>
    </row>
    <row r="1362" spans="1:10">
      <c r="A1362" t="n">
        <v>13364</v>
      </c>
      <c r="B1362" s="60" t="n">
        <v>43</v>
      </c>
      <c r="C1362" s="7" t="n">
        <v>0</v>
      </c>
      <c r="D1362" s="7" t="n">
        <v>1</v>
      </c>
    </row>
    <row r="1363" spans="1:10">
      <c r="A1363" t="s">
        <v>4</v>
      </c>
      <c r="B1363" s="4" t="s">
        <v>5</v>
      </c>
      <c r="C1363" s="4" t="s">
        <v>10</v>
      </c>
      <c r="D1363" s="4" t="s">
        <v>9</v>
      </c>
    </row>
    <row r="1364" spans="1:10">
      <c r="A1364" t="n">
        <v>13371</v>
      </c>
      <c r="B1364" s="60" t="n">
        <v>43</v>
      </c>
      <c r="C1364" s="7" t="n">
        <v>1</v>
      </c>
      <c r="D1364" s="7" t="n">
        <v>1</v>
      </c>
    </row>
    <row r="1365" spans="1:10">
      <c r="A1365" t="s">
        <v>4</v>
      </c>
      <c r="B1365" s="4" t="s">
        <v>5</v>
      </c>
      <c r="C1365" s="4" t="s">
        <v>10</v>
      </c>
      <c r="D1365" s="4" t="s">
        <v>9</v>
      </c>
    </row>
    <row r="1366" spans="1:10">
      <c r="A1366" t="n">
        <v>13378</v>
      </c>
      <c r="B1366" s="60" t="n">
        <v>43</v>
      </c>
      <c r="C1366" s="7" t="n">
        <v>2</v>
      </c>
      <c r="D1366" s="7" t="n">
        <v>1</v>
      </c>
    </row>
    <row r="1367" spans="1:10">
      <c r="A1367" t="s">
        <v>4</v>
      </c>
      <c r="B1367" s="4" t="s">
        <v>5</v>
      </c>
      <c r="C1367" s="4" t="s">
        <v>10</v>
      </c>
      <c r="D1367" s="4" t="s">
        <v>9</v>
      </c>
    </row>
    <row r="1368" spans="1:10">
      <c r="A1368" t="n">
        <v>13385</v>
      </c>
      <c r="B1368" s="60" t="n">
        <v>43</v>
      </c>
      <c r="C1368" s="7" t="n">
        <v>3</v>
      </c>
      <c r="D1368" s="7" t="n">
        <v>1</v>
      </c>
    </row>
    <row r="1369" spans="1:10">
      <c r="A1369" t="s">
        <v>4</v>
      </c>
      <c r="B1369" s="4" t="s">
        <v>5</v>
      </c>
      <c r="C1369" s="4" t="s">
        <v>10</v>
      </c>
      <c r="D1369" s="4" t="s">
        <v>9</v>
      </c>
    </row>
    <row r="1370" spans="1:10">
      <c r="A1370" t="n">
        <v>13392</v>
      </c>
      <c r="B1370" s="60" t="n">
        <v>43</v>
      </c>
      <c r="C1370" s="7" t="n">
        <v>4</v>
      </c>
      <c r="D1370" s="7" t="n">
        <v>1</v>
      </c>
    </row>
    <row r="1371" spans="1:10">
      <c r="A1371" t="s">
        <v>4</v>
      </c>
      <c r="B1371" s="4" t="s">
        <v>5</v>
      </c>
      <c r="C1371" s="4" t="s">
        <v>10</v>
      </c>
      <c r="D1371" s="4" t="s">
        <v>9</v>
      </c>
    </row>
    <row r="1372" spans="1:10">
      <c r="A1372" t="n">
        <v>13399</v>
      </c>
      <c r="B1372" s="60" t="n">
        <v>43</v>
      </c>
      <c r="C1372" s="7" t="n">
        <v>5</v>
      </c>
      <c r="D1372" s="7" t="n">
        <v>1</v>
      </c>
    </row>
    <row r="1373" spans="1:10">
      <c r="A1373" t="s">
        <v>4</v>
      </c>
      <c r="B1373" s="4" t="s">
        <v>5</v>
      </c>
      <c r="C1373" s="4" t="s">
        <v>10</v>
      </c>
      <c r="D1373" s="4" t="s">
        <v>9</v>
      </c>
    </row>
    <row r="1374" spans="1:10">
      <c r="A1374" t="n">
        <v>13406</v>
      </c>
      <c r="B1374" s="60" t="n">
        <v>43</v>
      </c>
      <c r="C1374" s="7" t="n">
        <v>6</v>
      </c>
      <c r="D1374" s="7" t="n">
        <v>1</v>
      </c>
    </row>
    <row r="1375" spans="1:10">
      <c r="A1375" t="s">
        <v>4</v>
      </c>
      <c r="B1375" s="4" t="s">
        <v>5</v>
      </c>
      <c r="C1375" s="4" t="s">
        <v>10</v>
      </c>
      <c r="D1375" s="4" t="s">
        <v>9</v>
      </c>
    </row>
    <row r="1376" spans="1:10">
      <c r="A1376" t="n">
        <v>13413</v>
      </c>
      <c r="B1376" s="60" t="n">
        <v>43</v>
      </c>
      <c r="C1376" s="7" t="n">
        <v>7</v>
      </c>
      <c r="D1376" s="7" t="n">
        <v>1</v>
      </c>
    </row>
    <row r="1377" spans="1:4">
      <c r="A1377" t="s">
        <v>4</v>
      </c>
      <c r="B1377" s="4" t="s">
        <v>5</v>
      </c>
      <c r="C1377" s="4" t="s">
        <v>10</v>
      </c>
      <c r="D1377" s="4" t="s">
        <v>9</v>
      </c>
    </row>
    <row r="1378" spans="1:4">
      <c r="A1378" t="n">
        <v>13420</v>
      </c>
      <c r="B1378" s="60" t="n">
        <v>43</v>
      </c>
      <c r="C1378" s="7" t="n">
        <v>8</v>
      </c>
      <c r="D1378" s="7" t="n">
        <v>1</v>
      </c>
    </row>
    <row r="1379" spans="1:4">
      <c r="A1379" t="s">
        <v>4</v>
      </c>
      <c r="B1379" s="4" t="s">
        <v>5</v>
      </c>
      <c r="C1379" s="4" t="s">
        <v>10</v>
      </c>
      <c r="D1379" s="4" t="s">
        <v>9</v>
      </c>
    </row>
    <row r="1380" spans="1:4">
      <c r="A1380" t="n">
        <v>13427</v>
      </c>
      <c r="B1380" s="60" t="n">
        <v>43</v>
      </c>
      <c r="C1380" s="7" t="n">
        <v>9</v>
      </c>
      <c r="D1380" s="7" t="n">
        <v>1</v>
      </c>
    </row>
    <row r="1381" spans="1:4">
      <c r="A1381" t="s">
        <v>4</v>
      </c>
      <c r="B1381" s="4" t="s">
        <v>5</v>
      </c>
      <c r="C1381" s="4" t="s">
        <v>10</v>
      </c>
      <c r="D1381" s="4" t="s">
        <v>9</v>
      </c>
    </row>
    <row r="1382" spans="1:4">
      <c r="A1382" t="n">
        <v>13434</v>
      </c>
      <c r="B1382" s="60" t="n">
        <v>43</v>
      </c>
      <c r="C1382" s="7" t="n">
        <v>11</v>
      </c>
      <c r="D1382" s="7" t="n">
        <v>1</v>
      </c>
    </row>
    <row r="1383" spans="1:4">
      <c r="A1383" t="s">
        <v>4</v>
      </c>
      <c r="B1383" s="4" t="s">
        <v>5</v>
      </c>
      <c r="C1383" s="4" t="s">
        <v>10</v>
      </c>
      <c r="D1383" s="4" t="s">
        <v>9</v>
      </c>
    </row>
    <row r="1384" spans="1:4">
      <c r="A1384" t="n">
        <v>13441</v>
      </c>
      <c r="B1384" s="60" t="n">
        <v>43</v>
      </c>
      <c r="C1384" s="7" t="n">
        <v>18</v>
      </c>
      <c r="D1384" s="7" t="n">
        <v>1</v>
      </c>
    </row>
    <row r="1385" spans="1:4">
      <c r="A1385" t="s">
        <v>4</v>
      </c>
      <c r="B1385" s="4" t="s">
        <v>5</v>
      </c>
      <c r="C1385" s="4" t="s">
        <v>10</v>
      </c>
      <c r="D1385" s="4" t="s">
        <v>9</v>
      </c>
    </row>
    <row r="1386" spans="1:4">
      <c r="A1386" t="n">
        <v>13448</v>
      </c>
      <c r="B1386" s="60" t="n">
        <v>43</v>
      </c>
      <c r="C1386" s="7" t="n">
        <v>7032</v>
      </c>
      <c r="D1386" s="7" t="n">
        <v>1</v>
      </c>
    </row>
    <row r="1387" spans="1:4">
      <c r="A1387" t="s">
        <v>4</v>
      </c>
      <c r="B1387" s="4" t="s">
        <v>5</v>
      </c>
      <c r="C1387" s="4" t="s">
        <v>10</v>
      </c>
      <c r="D1387" s="4" t="s">
        <v>9</v>
      </c>
    </row>
    <row r="1388" spans="1:4">
      <c r="A1388" t="n">
        <v>13455</v>
      </c>
      <c r="B1388" s="60" t="n">
        <v>43</v>
      </c>
      <c r="C1388" s="7" t="n">
        <v>7033</v>
      </c>
      <c r="D1388" s="7" t="n">
        <v>1</v>
      </c>
    </row>
    <row r="1389" spans="1:4">
      <c r="A1389" t="s">
        <v>4</v>
      </c>
      <c r="B1389" s="4" t="s">
        <v>5</v>
      </c>
      <c r="C1389" s="4" t="s">
        <v>10</v>
      </c>
      <c r="D1389" s="4" t="s">
        <v>9</v>
      </c>
    </row>
    <row r="1390" spans="1:4">
      <c r="A1390" t="n">
        <v>13462</v>
      </c>
      <c r="B1390" s="60" t="n">
        <v>43</v>
      </c>
      <c r="C1390" s="7" t="n">
        <v>7036</v>
      </c>
      <c r="D1390" s="7" t="n">
        <v>1</v>
      </c>
    </row>
    <row r="1391" spans="1:4">
      <c r="A1391" t="s">
        <v>4</v>
      </c>
      <c r="B1391" s="4" t="s">
        <v>5</v>
      </c>
      <c r="C1391" s="4" t="s">
        <v>10</v>
      </c>
      <c r="D1391" s="4" t="s">
        <v>9</v>
      </c>
    </row>
    <row r="1392" spans="1:4">
      <c r="A1392" t="n">
        <v>13469</v>
      </c>
      <c r="B1392" s="60" t="n">
        <v>43</v>
      </c>
      <c r="C1392" s="7" t="n">
        <v>7008</v>
      </c>
      <c r="D1392" s="7" t="n">
        <v>1</v>
      </c>
    </row>
    <row r="1393" spans="1:4">
      <c r="A1393" t="s">
        <v>4</v>
      </c>
      <c r="B1393" s="4" t="s">
        <v>5</v>
      </c>
      <c r="C1393" s="4" t="s">
        <v>10</v>
      </c>
      <c r="D1393" s="4" t="s">
        <v>9</v>
      </c>
    </row>
    <row r="1394" spans="1:4">
      <c r="A1394" t="n">
        <v>13476</v>
      </c>
      <c r="B1394" s="60" t="n">
        <v>43</v>
      </c>
      <c r="C1394" s="7" t="n">
        <v>1650</v>
      </c>
      <c r="D1394" s="7" t="n">
        <v>1</v>
      </c>
    </row>
    <row r="1395" spans="1:4">
      <c r="A1395" t="s">
        <v>4</v>
      </c>
      <c r="B1395" s="4" t="s">
        <v>5</v>
      </c>
      <c r="C1395" s="4" t="s">
        <v>10</v>
      </c>
      <c r="D1395" s="4" t="s">
        <v>9</v>
      </c>
    </row>
    <row r="1396" spans="1:4">
      <c r="A1396" t="n">
        <v>13483</v>
      </c>
      <c r="B1396" s="60" t="n">
        <v>43</v>
      </c>
      <c r="C1396" s="7" t="n">
        <v>1651</v>
      </c>
      <c r="D1396" s="7" t="n">
        <v>1</v>
      </c>
    </row>
    <row r="1397" spans="1:4">
      <c r="A1397" t="s">
        <v>4</v>
      </c>
      <c r="B1397" s="4" t="s">
        <v>5</v>
      </c>
      <c r="C1397" s="4" t="s">
        <v>10</v>
      </c>
      <c r="D1397" s="4" t="s">
        <v>9</v>
      </c>
    </row>
    <row r="1398" spans="1:4">
      <c r="A1398" t="n">
        <v>13490</v>
      </c>
      <c r="B1398" s="60" t="n">
        <v>43</v>
      </c>
      <c r="C1398" s="7" t="n">
        <v>1652</v>
      </c>
      <c r="D1398" s="7" t="n">
        <v>1</v>
      </c>
    </row>
    <row r="1399" spans="1:4">
      <c r="A1399" t="s">
        <v>4</v>
      </c>
      <c r="B1399" s="4" t="s">
        <v>5</v>
      </c>
      <c r="C1399" s="4" t="s">
        <v>10</v>
      </c>
      <c r="D1399" s="4" t="s">
        <v>9</v>
      </c>
    </row>
    <row r="1400" spans="1:4">
      <c r="A1400" t="n">
        <v>13497</v>
      </c>
      <c r="B1400" s="60" t="n">
        <v>43</v>
      </c>
      <c r="C1400" s="7" t="n">
        <v>1653</v>
      </c>
      <c r="D1400" s="7" t="n">
        <v>1</v>
      </c>
    </row>
    <row r="1401" spans="1:4">
      <c r="A1401" t="s">
        <v>4</v>
      </c>
      <c r="B1401" s="4" t="s">
        <v>5</v>
      </c>
      <c r="C1401" s="4" t="s">
        <v>10</v>
      </c>
      <c r="D1401" s="4" t="s">
        <v>9</v>
      </c>
    </row>
    <row r="1402" spans="1:4">
      <c r="A1402" t="n">
        <v>13504</v>
      </c>
      <c r="B1402" s="60" t="n">
        <v>43</v>
      </c>
      <c r="C1402" s="7" t="n">
        <v>1620</v>
      </c>
      <c r="D1402" s="7" t="n">
        <v>1</v>
      </c>
    </row>
    <row r="1403" spans="1:4">
      <c r="A1403" t="s">
        <v>4</v>
      </c>
      <c r="B1403" s="4" t="s">
        <v>5</v>
      </c>
      <c r="C1403" s="4" t="s">
        <v>10</v>
      </c>
      <c r="D1403" s="4" t="s">
        <v>9</v>
      </c>
    </row>
    <row r="1404" spans="1:4">
      <c r="A1404" t="n">
        <v>13511</v>
      </c>
      <c r="B1404" s="60" t="n">
        <v>43</v>
      </c>
      <c r="C1404" s="7" t="n">
        <v>1621</v>
      </c>
      <c r="D1404" s="7" t="n">
        <v>1</v>
      </c>
    </row>
    <row r="1405" spans="1:4">
      <c r="A1405" t="s">
        <v>4</v>
      </c>
      <c r="B1405" s="4" t="s">
        <v>5</v>
      </c>
      <c r="C1405" s="4" t="s">
        <v>10</v>
      </c>
      <c r="D1405" s="4" t="s">
        <v>9</v>
      </c>
    </row>
    <row r="1406" spans="1:4">
      <c r="A1406" t="n">
        <v>13518</v>
      </c>
      <c r="B1406" s="60" t="n">
        <v>43</v>
      </c>
      <c r="C1406" s="7" t="n">
        <v>1629</v>
      </c>
      <c r="D1406" s="7" t="n">
        <v>1</v>
      </c>
    </row>
    <row r="1407" spans="1:4">
      <c r="A1407" t="s">
        <v>4</v>
      </c>
      <c r="B1407" s="4" t="s">
        <v>5</v>
      </c>
      <c r="C1407" s="4" t="s">
        <v>10</v>
      </c>
      <c r="D1407" s="4" t="s">
        <v>9</v>
      </c>
    </row>
    <row r="1408" spans="1:4">
      <c r="A1408" t="n">
        <v>13525</v>
      </c>
      <c r="B1408" s="60" t="n">
        <v>43</v>
      </c>
      <c r="C1408" s="7" t="n">
        <v>1562</v>
      </c>
      <c r="D1408" s="7" t="n">
        <v>1</v>
      </c>
    </row>
    <row r="1409" spans="1:4">
      <c r="A1409" t="s">
        <v>4</v>
      </c>
      <c r="B1409" s="4" t="s">
        <v>5</v>
      </c>
      <c r="C1409" s="4" t="s">
        <v>10</v>
      </c>
      <c r="D1409" s="4" t="s">
        <v>9</v>
      </c>
    </row>
    <row r="1410" spans="1:4">
      <c r="A1410" t="n">
        <v>13532</v>
      </c>
      <c r="B1410" s="60" t="n">
        <v>43</v>
      </c>
      <c r="C1410" s="7" t="n">
        <v>1563</v>
      </c>
      <c r="D1410" s="7" t="n">
        <v>1</v>
      </c>
    </row>
    <row r="1411" spans="1:4">
      <c r="A1411" t="s">
        <v>4</v>
      </c>
      <c r="B1411" s="4" t="s">
        <v>5</v>
      </c>
      <c r="C1411" s="4" t="s">
        <v>10</v>
      </c>
      <c r="D1411" s="4" t="s">
        <v>9</v>
      </c>
    </row>
    <row r="1412" spans="1:4">
      <c r="A1412" t="n">
        <v>13539</v>
      </c>
      <c r="B1412" s="60" t="n">
        <v>43</v>
      </c>
      <c r="C1412" s="7" t="n">
        <v>1640</v>
      </c>
      <c r="D1412" s="7" t="n">
        <v>1</v>
      </c>
    </row>
    <row r="1413" spans="1:4">
      <c r="A1413" t="s">
        <v>4</v>
      </c>
      <c r="B1413" s="4" t="s">
        <v>5</v>
      </c>
      <c r="C1413" s="4" t="s">
        <v>10</v>
      </c>
      <c r="D1413" s="4" t="s">
        <v>9</v>
      </c>
    </row>
    <row r="1414" spans="1:4">
      <c r="A1414" t="n">
        <v>13546</v>
      </c>
      <c r="B1414" s="60" t="n">
        <v>43</v>
      </c>
      <c r="C1414" s="7" t="n">
        <v>1641</v>
      </c>
      <c r="D1414" s="7" t="n">
        <v>1</v>
      </c>
    </row>
    <row r="1415" spans="1:4">
      <c r="A1415" t="s">
        <v>4</v>
      </c>
      <c r="B1415" s="4" t="s">
        <v>5</v>
      </c>
      <c r="C1415" s="4" t="s">
        <v>10</v>
      </c>
      <c r="D1415" s="4" t="s">
        <v>9</v>
      </c>
    </row>
    <row r="1416" spans="1:4">
      <c r="A1416" t="n">
        <v>13553</v>
      </c>
      <c r="B1416" s="60" t="n">
        <v>43</v>
      </c>
      <c r="C1416" s="7" t="n">
        <v>1642</v>
      </c>
      <c r="D1416" s="7" t="n">
        <v>1</v>
      </c>
    </row>
    <row r="1417" spans="1:4">
      <c r="A1417" t="s">
        <v>4</v>
      </c>
      <c r="B1417" s="4" t="s">
        <v>5</v>
      </c>
      <c r="C1417" s="4" t="s">
        <v>10</v>
      </c>
      <c r="D1417" s="4" t="s">
        <v>9</v>
      </c>
      <c r="E1417" s="4" t="s">
        <v>9</v>
      </c>
      <c r="F1417" s="4" t="s">
        <v>9</v>
      </c>
      <c r="G1417" s="4" t="s">
        <v>9</v>
      </c>
      <c r="H1417" s="4" t="s">
        <v>10</v>
      </c>
      <c r="I1417" s="4" t="s">
        <v>13</v>
      </c>
    </row>
    <row r="1418" spans="1:4">
      <c r="A1418" t="n">
        <v>13560</v>
      </c>
      <c r="B1418" s="71" t="n">
        <v>66</v>
      </c>
      <c r="C1418" s="7" t="n">
        <v>1560</v>
      </c>
      <c r="D1418" s="7" t="n">
        <v>0</v>
      </c>
      <c r="E1418" s="7" t="n">
        <v>0</v>
      </c>
      <c r="F1418" s="7" t="n">
        <v>0</v>
      </c>
      <c r="G1418" s="7" t="n">
        <v>1065353216</v>
      </c>
      <c r="H1418" s="7" t="n">
        <v>0</v>
      </c>
      <c r="I1418" s="7" t="n">
        <v>3</v>
      </c>
    </row>
    <row r="1419" spans="1:4">
      <c r="A1419" t="s">
        <v>4</v>
      </c>
      <c r="B1419" s="4" t="s">
        <v>5</v>
      </c>
      <c r="C1419" s="4" t="s">
        <v>10</v>
      </c>
      <c r="D1419" s="4" t="s">
        <v>9</v>
      </c>
      <c r="E1419" s="4" t="s">
        <v>9</v>
      </c>
      <c r="F1419" s="4" t="s">
        <v>9</v>
      </c>
      <c r="G1419" s="4" t="s">
        <v>9</v>
      </c>
      <c r="H1419" s="4" t="s">
        <v>10</v>
      </c>
      <c r="I1419" s="4" t="s">
        <v>13</v>
      </c>
    </row>
    <row r="1420" spans="1:4">
      <c r="A1420" t="n">
        <v>13582</v>
      </c>
      <c r="B1420" s="71" t="n">
        <v>66</v>
      </c>
      <c r="C1420" s="7" t="n">
        <v>1561</v>
      </c>
      <c r="D1420" s="7" t="n">
        <v>0</v>
      </c>
      <c r="E1420" s="7" t="n">
        <v>0</v>
      </c>
      <c r="F1420" s="7" t="n">
        <v>0</v>
      </c>
      <c r="G1420" s="7" t="n">
        <v>1065353216</v>
      </c>
      <c r="H1420" s="7" t="n">
        <v>0</v>
      </c>
      <c r="I1420" s="7" t="n">
        <v>3</v>
      </c>
    </row>
    <row r="1421" spans="1:4">
      <c r="A1421" t="s">
        <v>4</v>
      </c>
      <c r="B1421" s="4" t="s">
        <v>5</v>
      </c>
      <c r="C1421" s="4" t="s">
        <v>13</v>
      </c>
      <c r="D1421" s="4" t="s">
        <v>13</v>
      </c>
      <c r="E1421" s="4" t="s">
        <v>24</v>
      </c>
      <c r="F1421" s="4" t="s">
        <v>24</v>
      </c>
      <c r="G1421" s="4" t="s">
        <v>24</v>
      </c>
      <c r="H1421" s="4" t="s">
        <v>10</v>
      </c>
    </row>
    <row r="1422" spans="1:4">
      <c r="A1422" t="n">
        <v>13604</v>
      </c>
      <c r="B1422" s="55" t="n">
        <v>45</v>
      </c>
      <c r="C1422" s="7" t="n">
        <v>2</v>
      </c>
      <c r="D1422" s="7" t="n">
        <v>3</v>
      </c>
      <c r="E1422" s="7" t="n">
        <v>289.25</v>
      </c>
      <c r="F1422" s="7" t="n">
        <v>6.19999980926514</v>
      </c>
      <c r="G1422" s="7" t="n">
        <v>-156.800003051758</v>
      </c>
      <c r="H1422" s="7" t="n">
        <v>0</v>
      </c>
    </row>
    <row r="1423" spans="1:4">
      <c r="A1423" t="s">
        <v>4</v>
      </c>
      <c r="B1423" s="4" t="s">
        <v>5</v>
      </c>
      <c r="C1423" s="4" t="s">
        <v>13</v>
      </c>
      <c r="D1423" s="4" t="s">
        <v>13</v>
      </c>
      <c r="E1423" s="4" t="s">
        <v>24</v>
      </c>
      <c r="F1423" s="4" t="s">
        <v>24</v>
      </c>
      <c r="G1423" s="4" t="s">
        <v>24</v>
      </c>
      <c r="H1423" s="4" t="s">
        <v>10</v>
      </c>
      <c r="I1423" s="4" t="s">
        <v>13</v>
      </c>
    </row>
    <row r="1424" spans="1:4">
      <c r="A1424" t="n">
        <v>13621</v>
      </c>
      <c r="B1424" s="55" t="n">
        <v>45</v>
      </c>
      <c r="C1424" s="7" t="n">
        <v>4</v>
      </c>
      <c r="D1424" s="7" t="n">
        <v>3</v>
      </c>
      <c r="E1424" s="7" t="n">
        <v>1.5</v>
      </c>
      <c r="F1424" s="7" t="n">
        <v>332.649993896484</v>
      </c>
      <c r="G1424" s="7" t="n">
        <v>0</v>
      </c>
      <c r="H1424" s="7" t="n">
        <v>0</v>
      </c>
      <c r="I1424" s="7" t="n">
        <v>0</v>
      </c>
    </row>
    <row r="1425" spans="1:9">
      <c r="A1425" t="s">
        <v>4</v>
      </c>
      <c r="B1425" s="4" t="s">
        <v>5</v>
      </c>
      <c r="C1425" s="4" t="s">
        <v>13</v>
      </c>
      <c r="D1425" s="4" t="s">
        <v>13</v>
      </c>
      <c r="E1425" s="4" t="s">
        <v>24</v>
      </c>
      <c r="F1425" s="4" t="s">
        <v>10</v>
      </c>
    </row>
    <row r="1426" spans="1:9">
      <c r="A1426" t="n">
        <v>13639</v>
      </c>
      <c r="B1426" s="55" t="n">
        <v>45</v>
      </c>
      <c r="C1426" s="7" t="n">
        <v>5</v>
      </c>
      <c r="D1426" s="7" t="n">
        <v>3</v>
      </c>
      <c r="E1426" s="7" t="n">
        <v>95</v>
      </c>
      <c r="F1426" s="7" t="n">
        <v>0</v>
      </c>
    </row>
    <row r="1427" spans="1:9">
      <c r="A1427" t="s">
        <v>4</v>
      </c>
      <c r="B1427" s="4" t="s">
        <v>5</v>
      </c>
      <c r="C1427" s="4" t="s">
        <v>13</v>
      </c>
      <c r="D1427" s="4" t="s">
        <v>13</v>
      </c>
      <c r="E1427" s="4" t="s">
        <v>24</v>
      </c>
      <c r="F1427" s="4" t="s">
        <v>10</v>
      </c>
    </row>
    <row r="1428" spans="1:9">
      <c r="A1428" t="n">
        <v>13648</v>
      </c>
      <c r="B1428" s="55" t="n">
        <v>45</v>
      </c>
      <c r="C1428" s="7" t="n">
        <v>11</v>
      </c>
      <c r="D1428" s="7" t="n">
        <v>3</v>
      </c>
      <c r="E1428" s="7" t="n">
        <v>40</v>
      </c>
      <c r="F1428" s="7" t="n">
        <v>0</v>
      </c>
    </row>
    <row r="1429" spans="1:9">
      <c r="A1429" t="s">
        <v>4</v>
      </c>
      <c r="B1429" s="4" t="s">
        <v>5</v>
      </c>
      <c r="C1429" s="4" t="s">
        <v>13</v>
      </c>
      <c r="D1429" s="4" t="s">
        <v>13</v>
      </c>
      <c r="E1429" s="4" t="s">
        <v>24</v>
      </c>
      <c r="F1429" s="4" t="s">
        <v>10</v>
      </c>
    </row>
    <row r="1430" spans="1:9">
      <c r="A1430" t="n">
        <v>13657</v>
      </c>
      <c r="B1430" s="55" t="n">
        <v>45</v>
      </c>
      <c r="C1430" s="7" t="n">
        <v>5</v>
      </c>
      <c r="D1430" s="7" t="n">
        <v>3</v>
      </c>
      <c r="E1430" s="7" t="n">
        <v>85</v>
      </c>
      <c r="F1430" s="7" t="n">
        <v>8000</v>
      </c>
    </row>
    <row r="1431" spans="1:9">
      <c r="A1431" t="s">
        <v>4</v>
      </c>
      <c r="B1431" s="4" t="s">
        <v>5</v>
      </c>
      <c r="C1431" s="4" t="s">
        <v>13</v>
      </c>
      <c r="D1431" s="4" t="s">
        <v>10</v>
      </c>
      <c r="E1431" s="4" t="s">
        <v>9</v>
      </c>
      <c r="F1431" s="4" t="s">
        <v>10</v>
      </c>
      <c r="G1431" s="4" t="s">
        <v>9</v>
      </c>
      <c r="H1431" s="4" t="s">
        <v>13</v>
      </c>
    </row>
    <row r="1432" spans="1:9">
      <c r="A1432" t="n">
        <v>13666</v>
      </c>
      <c r="B1432" s="17" t="n">
        <v>49</v>
      </c>
      <c r="C1432" s="7" t="n">
        <v>0</v>
      </c>
      <c r="D1432" s="7" t="n">
        <v>560</v>
      </c>
      <c r="E1432" s="7" t="n">
        <v>1065353216</v>
      </c>
      <c r="F1432" s="7" t="n">
        <v>0</v>
      </c>
      <c r="G1432" s="7" t="n">
        <v>0</v>
      </c>
      <c r="H1432" s="7" t="n">
        <v>0</v>
      </c>
    </row>
    <row r="1433" spans="1:9">
      <c r="A1433" t="s">
        <v>4</v>
      </c>
      <c r="B1433" s="4" t="s">
        <v>5</v>
      </c>
      <c r="C1433" s="4" t="s">
        <v>9</v>
      </c>
    </row>
    <row r="1434" spans="1:9">
      <c r="A1434" t="n">
        <v>13681</v>
      </c>
      <c r="B1434" s="46" t="n">
        <v>15</v>
      </c>
      <c r="C1434" s="7" t="n">
        <v>16384</v>
      </c>
    </row>
    <row r="1435" spans="1:9">
      <c r="A1435" t="s">
        <v>4</v>
      </c>
      <c r="B1435" s="4" t="s">
        <v>5</v>
      </c>
      <c r="C1435" s="4" t="s">
        <v>13</v>
      </c>
      <c r="D1435" s="4" t="s">
        <v>10</v>
      </c>
      <c r="E1435" s="4" t="s">
        <v>24</v>
      </c>
      <c r="F1435" s="4" t="s">
        <v>10</v>
      </c>
      <c r="G1435" s="4" t="s">
        <v>9</v>
      </c>
      <c r="H1435" s="4" t="s">
        <v>9</v>
      </c>
      <c r="I1435" s="4" t="s">
        <v>10</v>
      </c>
      <c r="J1435" s="4" t="s">
        <v>10</v>
      </c>
      <c r="K1435" s="4" t="s">
        <v>9</v>
      </c>
      <c r="L1435" s="4" t="s">
        <v>9</v>
      </c>
      <c r="M1435" s="4" t="s">
        <v>9</v>
      </c>
      <c r="N1435" s="4" t="s">
        <v>9</v>
      </c>
      <c r="O1435" s="4" t="s">
        <v>6</v>
      </c>
    </row>
    <row r="1436" spans="1:9">
      <c r="A1436" t="n">
        <v>13686</v>
      </c>
      <c r="B1436" s="20" t="n">
        <v>50</v>
      </c>
      <c r="C1436" s="7" t="n">
        <v>0</v>
      </c>
      <c r="D1436" s="7" t="n">
        <v>8060</v>
      </c>
      <c r="E1436" s="7" t="n">
        <v>0.300000011920929</v>
      </c>
      <c r="F1436" s="7" t="n">
        <v>1000</v>
      </c>
      <c r="G1436" s="7" t="n">
        <v>0</v>
      </c>
      <c r="H1436" s="7" t="n">
        <v>0</v>
      </c>
      <c r="I1436" s="7" t="n">
        <v>0</v>
      </c>
      <c r="J1436" s="7" t="n">
        <v>65533</v>
      </c>
      <c r="K1436" s="7" t="n">
        <v>0</v>
      </c>
      <c r="L1436" s="7" t="n">
        <v>0</v>
      </c>
      <c r="M1436" s="7" t="n">
        <v>0</v>
      </c>
      <c r="N1436" s="7" t="n">
        <v>0</v>
      </c>
      <c r="O1436" s="7" t="s">
        <v>12</v>
      </c>
    </row>
    <row r="1437" spans="1:9">
      <c r="A1437" t="s">
        <v>4</v>
      </c>
      <c r="B1437" s="4" t="s">
        <v>5</v>
      </c>
      <c r="C1437" s="4" t="s">
        <v>13</v>
      </c>
      <c r="D1437" s="4" t="s">
        <v>10</v>
      </c>
      <c r="E1437" s="4" t="s">
        <v>24</v>
      </c>
      <c r="F1437" s="4" t="s">
        <v>10</v>
      </c>
      <c r="G1437" s="4" t="s">
        <v>9</v>
      </c>
      <c r="H1437" s="4" t="s">
        <v>9</v>
      </c>
      <c r="I1437" s="4" t="s">
        <v>10</v>
      </c>
      <c r="J1437" s="4" t="s">
        <v>10</v>
      </c>
      <c r="K1437" s="4" t="s">
        <v>9</v>
      </c>
      <c r="L1437" s="4" t="s">
        <v>9</v>
      </c>
      <c r="M1437" s="4" t="s">
        <v>9</v>
      </c>
      <c r="N1437" s="4" t="s">
        <v>9</v>
      </c>
      <c r="O1437" s="4" t="s">
        <v>6</v>
      </c>
    </row>
    <row r="1438" spans="1:9">
      <c r="A1438" t="n">
        <v>13725</v>
      </c>
      <c r="B1438" s="20" t="n">
        <v>50</v>
      </c>
      <c r="C1438" s="7" t="n">
        <v>0</v>
      </c>
      <c r="D1438" s="7" t="n">
        <v>8020</v>
      </c>
      <c r="E1438" s="7" t="n">
        <v>0.200000002980232</v>
      </c>
      <c r="F1438" s="7" t="n">
        <v>1000</v>
      </c>
      <c r="G1438" s="7" t="n">
        <v>0</v>
      </c>
      <c r="H1438" s="7" t="n">
        <v>-1061158912</v>
      </c>
      <c r="I1438" s="7" t="n">
        <v>1</v>
      </c>
      <c r="J1438" s="7" t="n">
        <v>65533</v>
      </c>
      <c r="K1438" s="7" t="n">
        <v>0</v>
      </c>
      <c r="L1438" s="7" t="n">
        <v>0</v>
      </c>
      <c r="M1438" s="7" t="n">
        <v>0</v>
      </c>
      <c r="N1438" s="7" t="n">
        <v>0</v>
      </c>
      <c r="O1438" s="7" t="s">
        <v>29</v>
      </c>
    </row>
    <row r="1439" spans="1:9">
      <c r="A1439" t="s">
        <v>4</v>
      </c>
      <c r="B1439" s="4" t="s">
        <v>5</v>
      </c>
      <c r="C1439" s="4" t="s">
        <v>13</v>
      </c>
      <c r="D1439" s="4" t="s">
        <v>10</v>
      </c>
      <c r="E1439" s="4" t="s">
        <v>10</v>
      </c>
      <c r="F1439" s="4" t="s">
        <v>9</v>
      </c>
    </row>
    <row r="1440" spans="1:9">
      <c r="A1440" t="n">
        <v>13769</v>
      </c>
      <c r="B1440" s="72" t="n">
        <v>84</v>
      </c>
      <c r="C1440" s="7" t="n">
        <v>0</v>
      </c>
      <c r="D1440" s="7" t="n">
        <v>0</v>
      </c>
      <c r="E1440" s="7" t="n">
        <v>0</v>
      </c>
      <c r="F1440" s="7" t="n">
        <v>1045220557</v>
      </c>
    </row>
    <row r="1441" spans="1:15">
      <c r="A1441" t="s">
        <v>4</v>
      </c>
      <c r="B1441" s="4" t="s">
        <v>5</v>
      </c>
      <c r="C1441" s="4" t="s">
        <v>13</v>
      </c>
      <c r="D1441" s="4" t="s">
        <v>10</v>
      </c>
      <c r="E1441" s="4" t="s">
        <v>24</v>
      </c>
    </row>
    <row r="1442" spans="1:15">
      <c r="A1442" t="n">
        <v>13779</v>
      </c>
      <c r="B1442" s="39" t="n">
        <v>58</v>
      </c>
      <c r="C1442" s="7" t="n">
        <v>100</v>
      </c>
      <c r="D1442" s="7" t="n">
        <v>1000</v>
      </c>
      <c r="E1442" s="7" t="n">
        <v>1</v>
      </c>
    </row>
    <row r="1443" spans="1:15">
      <c r="A1443" t="s">
        <v>4</v>
      </c>
      <c r="B1443" s="4" t="s">
        <v>5</v>
      </c>
      <c r="C1443" s="4" t="s">
        <v>13</v>
      </c>
      <c r="D1443" s="4" t="s">
        <v>10</v>
      </c>
    </row>
    <row r="1444" spans="1:15">
      <c r="A1444" t="n">
        <v>13787</v>
      </c>
      <c r="B1444" s="39" t="n">
        <v>58</v>
      </c>
      <c r="C1444" s="7" t="n">
        <v>255</v>
      </c>
      <c r="D1444" s="7" t="n">
        <v>0</v>
      </c>
    </row>
    <row r="1445" spans="1:15">
      <c r="A1445" t="s">
        <v>4</v>
      </c>
      <c r="B1445" s="4" t="s">
        <v>5</v>
      </c>
      <c r="C1445" s="4" t="s">
        <v>13</v>
      </c>
      <c r="D1445" s="4" t="s">
        <v>13</v>
      </c>
      <c r="E1445" s="4" t="s">
        <v>13</v>
      </c>
      <c r="F1445" s="4" t="s">
        <v>24</v>
      </c>
      <c r="G1445" s="4" t="s">
        <v>24</v>
      </c>
      <c r="H1445" s="4" t="s">
        <v>24</v>
      </c>
      <c r="I1445" s="4" t="s">
        <v>24</v>
      </c>
      <c r="J1445" s="4" t="s">
        <v>24</v>
      </c>
    </row>
    <row r="1446" spans="1:15">
      <c r="A1446" t="n">
        <v>13791</v>
      </c>
      <c r="B1446" s="69" t="n">
        <v>76</v>
      </c>
      <c r="C1446" s="7" t="n">
        <v>1</v>
      </c>
      <c r="D1446" s="7" t="n">
        <v>3</v>
      </c>
      <c r="E1446" s="7" t="n">
        <v>2</v>
      </c>
      <c r="F1446" s="7" t="n">
        <v>1</v>
      </c>
      <c r="G1446" s="7" t="n">
        <v>1</v>
      </c>
      <c r="H1446" s="7" t="n">
        <v>1</v>
      </c>
      <c r="I1446" s="7" t="n">
        <v>1</v>
      </c>
      <c r="J1446" s="7" t="n">
        <v>2000</v>
      </c>
    </row>
    <row r="1447" spans="1:15">
      <c r="A1447" t="s">
        <v>4</v>
      </c>
      <c r="B1447" s="4" t="s">
        <v>5</v>
      </c>
      <c r="C1447" s="4" t="s">
        <v>13</v>
      </c>
      <c r="D1447" s="4" t="s">
        <v>13</v>
      </c>
      <c r="E1447" s="4" t="s">
        <v>13</v>
      </c>
      <c r="F1447" s="4" t="s">
        <v>24</v>
      </c>
      <c r="G1447" s="4" t="s">
        <v>24</v>
      </c>
      <c r="H1447" s="4" t="s">
        <v>24</v>
      </c>
      <c r="I1447" s="4" t="s">
        <v>24</v>
      </c>
      <c r="J1447" s="4" t="s">
        <v>24</v>
      </c>
    </row>
    <row r="1448" spans="1:15">
      <c r="A1448" t="n">
        <v>13815</v>
      </c>
      <c r="B1448" s="69" t="n">
        <v>76</v>
      </c>
      <c r="C1448" s="7" t="n">
        <v>1</v>
      </c>
      <c r="D1448" s="7" t="n">
        <v>0</v>
      </c>
      <c r="E1448" s="7" t="n">
        <v>2</v>
      </c>
      <c r="F1448" s="7" t="n">
        <v>64</v>
      </c>
      <c r="G1448" s="7" t="n">
        <v>0</v>
      </c>
      <c r="H1448" s="7" t="n">
        <v>2000</v>
      </c>
      <c r="I1448" s="7" t="n">
        <v>0</v>
      </c>
      <c r="J1448" s="7" t="n">
        <v>0</v>
      </c>
    </row>
    <row r="1449" spans="1:15">
      <c r="A1449" t="s">
        <v>4</v>
      </c>
      <c r="B1449" s="4" t="s">
        <v>5</v>
      </c>
      <c r="C1449" s="4" t="s">
        <v>13</v>
      </c>
      <c r="D1449" s="4" t="s">
        <v>13</v>
      </c>
      <c r="E1449" s="4" t="s">
        <v>13</v>
      </c>
      <c r="F1449" s="4" t="s">
        <v>24</v>
      </c>
      <c r="G1449" s="4" t="s">
        <v>24</v>
      </c>
      <c r="H1449" s="4" t="s">
        <v>24</v>
      </c>
      <c r="I1449" s="4" t="s">
        <v>24</v>
      </c>
      <c r="J1449" s="4" t="s">
        <v>24</v>
      </c>
    </row>
    <row r="1450" spans="1:15">
      <c r="A1450" t="n">
        <v>13839</v>
      </c>
      <c r="B1450" s="69" t="n">
        <v>76</v>
      </c>
      <c r="C1450" s="7" t="n">
        <v>2</v>
      </c>
      <c r="D1450" s="7" t="n">
        <v>3</v>
      </c>
      <c r="E1450" s="7" t="n">
        <v>2</v>
      </c>
      <c r="F1450" s="7" t="n">
        <v>1</v>
      </c>
      <c r="G1450" s="7" t="n">
        <v>1</v>
      </c>
      <c r="H1450" s="7" t="n">
        <v>1</v>
      </c>
      <c r="I1450" s="7" t="n">
        <v>1</v>
      </c>
      <c r="J1450" s="7" t="n">
        <v>2000</v>
      </c>
    </row>
    <row r="1451" spans="1:15">
      <c r="A1451" t="s">
        <v>4</v>
      </c>
      <c r="B1451" s="4" t="s">
        <v>5</v>
      </c>
      <c r="C1451" s="4" t="s">
        <v>13</v>
      </c>
      <c r="D1451" s="4" t="s">
        <v>13</v>
      </c>
      <c r="E1451" s="4" t="s">
        <v>13</v>
      </c>
      <c r="F1451" s="4" t="s">
        <v>24</v>
      </c>
      <c r="G1451" s="4" t="s">
        <v>24</v>
      </c>
      <c r="H1451" s="4" t="s">
        <v>24</v>
      </c>
      <c r="I1451" s="4" t="s">
        <v>24</v>
      </c>
      <c r="J1451" s="4" t="s">
        <v>24</v>
      </c>
    </row>
    <row r="1452" spans="1:15">
      <c r="A1452" t="n">
        <v>13863</v>
      </c>
      <c r="B1452" s="69" t="n">
        <v>76</v>
      </c>
      <c r="C1452" s="7" t="n">
        <v>2</v>
      </c>
      <c r="D1452" s="7" t="n">
        <v>0</v>
      </c>
      <c r="E1452" s="7" t="n">
        <v>2</v>
      </c>
      <c r="F1452" s="7" t="n">
        <v>64</v>
      </c>
      <c r="G1452" s="7" t="n">
        <v>0</v>
      </c>
      <c r="H1452" s="7" t="n">
        <v>2000</v>
      </c>
      <c r="I1452" s="7" t="n">
        <v>0</v>
      </c>
      <c r="J1452" s="7" t="n">
        <v>0</v>
      </c>
    </row>
    <row r="1453" spans="1:15">
      <c r="A1453" t="s">
        <v>4</v>
      </c>
      <c r="B1453" s="4" t="s">
        <v>5</v>
      </c>
      <c r="C1453" s="4" t="s">
        <v>13</v>
      </c>
      <c r="D1453" s="4" t="s">
        <v>13</v>
      </c>
    </row>
    <row r="1454" spans="1:15">
      <c r="A1454" t="n">
        <v>13887</v>
      </c>
      <c r="B1454" s="70" t="n">
        <v>77</v>
      </c>
      <c r="C1454" s="7" t="n">
        <v>1</v>
      </c>
      <c r="D1454" s="7" t="n">
        <v>3</v>
      </c>
    </row>
    <row r="1455" spans="1:15">
      <c r="A1455" t="s">
        <v>4</v>
      </c>
      <c r="B1455" s="4" t="s">
        <v>5</v>
      </c>
      <c r="C1455" s="4" t="s">
        <v>13</v>
      </c>
      <c r="D1455" s="4" t="s">
        <v>13</v>
      </c>
    </row>
    <row r="1456" spans="1:15">
      <c r="A1456" t="n">
        <v>13890</v>
      </c>
      <c r="B1456" s="70" t="n">
        <v>77</v>
      </c>
      <c r="C1456" s="7" t="n">
        <v>1</v>
      </c>
      <c r="D1456" s="7" t="n">
        <v>0</v>
      </c>
    </row>
    <row r="1457" spans="1:10">
      <c r="A1457" t="s">
        <v>4</v>
      </c>
      <c r="B1457" s="4" t="s">
        <v>5</v>
      </c>
      <c r="C1457" s="4" t="s">
        <v>13</v>
      </c>
      <c r="D1457" s="4" t="s">
        <v>13</v>
      </c>
    </row>
    <row r="1458" spans="1:10">
      <c r="A1458" t="n">
        <v>13893</v>
      </c>
      <c r="B1458" s="70" t="n">
        <v>77</v>
      </c>
      <c r="C1458" s="7" t="n">
        <v>2</v>
      </c>
      <c r="D1458" s="7" t="n">
        <v>3</v>
      </c>
    </row>
    <row r="1459" spans="1:10">
      <c r="A1459" t="s">
        <v>4</v>
      </c>
      <c r="B1459" s="4" t="s">
        <v>5</v>
      </c>
      <c r="C1459" s="4" t="s">
        <v>13</v>
      </c>
      <c r="D1459" s="4" t="s">
        <v>13</v>
      </c>
    </row>
    <row r="1460" spans="1:10">
      <c r="A1460" t="n">
        <v>13896</v>
      </c>
      <c r="B1460" s="70" t="n">
        <v>77</v>
      </c>
      <c r="C1460" s="7" t="n">
        <v>2</v>
      </c>
      <c r="D1460" s="7" t="n">
        <v>0</v>
      </c>
    </row>
    <row r="1461" spans="1:10">
      <c r="A1461" t="s">
        <v>4</v>
      </c>
      <c r="B1461" s="4" t="s">
        <v>5</v>
      </c>
      <c r="C1461" s="4" t="s">
        <v>10</v>
      </c>
    </row>
    <row r="1462" spans="1:10">
      <c r="A1462" t="n">
        <v>13899</v>
      </c>
      <c r="B1462" s="43" t="n">
        <v>16</v>
      </c>
      <c r="C1462" s="7" t="n">
        <v>2000</v>
      </c>
    </row>
    <row r="1463" spans="1:10">
      <c r="A1463" t="s">
        <v>4</v>
      </c>
      <c r="B1463" s="4" t="s">
        <v>5</v>
      </c>
      <c r="C1463" s="4" t="s">
        <v>13</v>
      </c>
      <c r="D1463" s="4" t="s">
        <v>13</v>
      </c>
      <c r="E1463" s="4" t="s">
        <v>13</v>
      </c>
      <c r="F1463" s="4" t="s">
        <v>24</v>
      </c>
      <c r="G1463" s="4" t="s">
        <v>24</v>
      </c>
      <c r="H1463" s="4" t="s">
        <v>24</v>
      </c>
      <c r="I1463" s="4" t="s">
        <v>24</v>
      </c>
      <c r="J1463" s="4" t="s">
        <v>24</v>
      </c>
    </row>
    <row r="1464" spans="1:10">
      <c r="A1464" t="n">
        <v>13902</v>
      </c>
      <c r="B1464" s="69" t="n">
        <v>76</v>
      </c>
      <c r="C1464" s="7" t="n">
        <v>1</v>
      </c>
      <c r="D1464" s="7" t="n">
        <v>3</v>
      </c>
      <c r="E1464" s="7" t="n">
        <v>1</v>
      </c>
      <c r="F1464" s="7" t="n">
        <v>1</v>
      </c>
      <c r="G1464" s="7" t="n">
        <v>1</v>
      </c>
      <c r="H1464" s="7" t="n">
        <v>1</v>
      </c>
      <c r="I1464" s="7" t="n">
        <v>0</v>
      </c>
      <c r="J1464" s="7" t="n">
        <v>2000</v>
      </c>
    </row>
    <row r="1465" spans="1:10">
      <c r="A1465" t="s">
        <v>4</v>
      </c>
      <c r="B1465" s="4" t="s">
        <v>5</v>
      </c>
      <c r="C1465" s="4" t="s">
        <v>13</v>
      </c>
      <c r="D1465" s="4" t="s">
        <v>13</v>
      </c>
      <c r="E1465" s="4" t="s">
        <v>13</v>
      </c>
      <c r="F1465" s="4" t="s">
        <v>24</v>
      </c>
      <c r="G1465" s="4" t="s">
        <v>24</v>
      </c>
      <c r="H1465" s="4" t="s">
        <v>24</v>
      </c>
      <c r="I1465" s="4" t="s">
        <v>24</v>
      </c>
      <c r="J1465" s="4" t="s">
        <v>24</v>
      </c>
    </row>
    <row r="1466" spans="1:10">
      <c r="A1466" t="n">
        <v>13926</v>
      </c>
      <c r="B1466" s="69" t="n">
        <v>76</v>
      </c>
      <c r="C1466" s="7" t="n">
        <v>1</v>
      </c>
      <c r="D1466" s="7" t="n">
        <v>0</v>
      </c>
      <c r="E1466" s="7" t="n">
        <v>1</v>
      </c>
      <c r="F1466" s="7" t="n">
        <v>128</v>
      </c>
      <c r="G1466" s="7" t="n">
        <v>0</v>
      </c>
      <c r="H1466" s="7" t="n">
        <v>2000</v>
      </c>
      <c r="I1466" s="7" t="n">
        <v>0</v>
      </c>
      <c r="J1466" s="7" t="n">
        <v>0</v>
      </c>
    </row>
    <row r="1467" spans="1:10">
      <c r="A1467" t="s">
        <v>4</v>
      </c>
      <c r="B1467" s="4" t="s">
        <v>5</v>
      </c>
      <c r="C1467" s="4" t="s">
        <v>13</v>
      </c>
      <c r="D1467" s="4" t="s">
        <v>13</v>
      </c>
      <c r="E1467" s="4" t="s">
        <v>13</v>
      </c>
      <c r="F1467" s="4" t="s">
        <v>24</v>
      </c>
      <c r="G1467" s="4" t="s">
        <v>24</v>
      </c>
      <c r="H1467" s="4" t="s">
        <v>24</v>
      </c>
      <c r="I1467" s="4" t="s">
        <v>24</v>
      </c>
      <c r="J1467" s="4" t="s">
        <v>24</v>
      </c>
    </row>
    <row r="1468" spans="1:10">
      <c r="A1468" t="n">
        <v>13950</v>
      </c>
      <c r="B1468" s="69" t="n">
        <v>76</v>
      </c>
      <c r="C1468" s="7" t="n">
        <v>2</v>
      </c>
      <c r="D1468" s="7" t="n">
        <v>3</v>
      </c>
      <c r="E1468" s="7" t="n">
        <v>1</v>
      </c>
      <c r="F1468" s="7" t="n">
        <v>1</v>
      </c>
      <c r="G1468" s="7" t="n">
        <v>1</v>
      </c>
      <c r="H1468" s="7" t="n">
        <v>1</v>
      </c>
      <c r="I1468" s="7" t="n">
        <v>0</v>
      </c>
      <c r="J1468" s="7" t="n">
        <v>2000</v>
      </c>
    </row>
    <row r="1469" spans="1:10">
      <c r="A1469" t="s">
        <v>4</v>
      </c>
      <c r="B1469" s="4" t="s">
        <v>5</v>
      </c>
      <c r="C1469" s="4" t="s">
        <v>13</v>
      </c>
      <c r="D1469" s="4" t="s">
        <v>13</v>
      </c>
      <c r="E1469" s="4" t="s">
        <v>13</v>
      </c>
      <c r="F1469" s="4" t="s">
        <v>24</v>
      </c>
      <c r="G1469" s="4" t="s">
        <v>24</v>
      </c>
      <c r="H1469" s="4" t="s">
        <v>24</v>
      </c>
      <c r="I1469" s="4" t="s">
        <v>24</v>
      </c>
      <c r="J1469" s="4" t="s">
        <v>24</v>
      </c>
    </row>
    <row r="1470" spans="1:10">
      <c r="A1470" t="n">
        <v>13974</v>
      </c>
      <c r="B1470" s="69" t="n">
        <v>76</v>
      </c>
      <c r="C1470" s="7" t="n">
        <v>2</v>
      </c>
      <c r="D1470" s="7" t="n">
        <v>0</v>
      </c>
      <c r="E1470" s="7" t="n">
        <v>1</v>
      </c>
      <c r="F1470" s="7" t="n">
        <v>128</v>
      </c>
      <c r="G1470" s="7" t="n">
        <v>0</v>
      </c>
      <c r="H1470" s="7" t="n">
        <v>2000</v>
      </c>
      <c r="I1470" s="7" t="n">
        <v>0</v>
      </c>
      <c r="J1470" s="7" t="n">
        <v>0</v>
      </c>
    </row>
    <row r="1471" spans="1:10">
      <c r="A1471" t="s">
        <v>4</v>
      </c>
      <c r="B1471" s="4" t="s">
        <v>5</v>
      </c>
      <c r="C1471" s="4" t="s">
        <v>13</v>
      </c>
      <c r="D1471" s="4" t="s">
        <v>13</v>
      </c>
    </row>
    <row r="1472" spans="1:10">
      <c r="A1472" t="n">
        <v>13998</v>
      </c>
      <c r="B1472" s="70" t="n">
        <v>77</v>
      </c>
      <c r="C1472" s="7" t="n">
        <v>1</v>
      </c>
      <c r="D1472" s="7" t="n">
        <v>3</v>
      </c>
    </row>
    <row r="1473" spans="1:10">
      <c r="A1473" t="s">
        <v>4</v>
      </c>
      <c r="B1473" s="4" t="s">
        <v>5</v>
      </c>
      <c r="C1473" s="4" t="s">
        <v>13</v>
      </c>
      <c r="D1473" s="4" t="s">
        <v>13</v>
      </c>
    </row>
    <row r="1474" spans="1:10">
      <c r="A1474" t="n">
        <v>14001</v>
      </c>
      <c r="B1474" s="70" t="n">
        <v>77</v>
      </c>
      <c r="C1474" s="7" t="n">
        <v>1</v>
      </c>
      <c r="D1474" s="7" t="n">
        <v>0</v>
      </c>
    </row>
    <row r="1475" spans="1:10">
      <c r="A1475" t="s">
        <v>4</v>
      </c>
      <c r="B1475" s="4" t="s">
        <v>5</v>
      </c>
      <c r="C1475" s="4" t="s">
        <v>13</v>
      </c>
      <c r="D1475" s="4" t="s">
        <v>13</v>
      </c>
    </row>
    <row r="1476" spans="1:10">
      <c r="A1476" t="n">
        <v>14004</v>
      </c>
      <c r="B1476" s="70" t="n">
        <v>77</v>
      </c>
      <c r="C1476" s="7" t="n">
        <v>2</v>
      </c>
      <c r="D1476" s="7" t="n">
        <v>3</v>
      </c>
    </row>
    <row r="1477" spans="1:10">
      <c r="A1477" t="s">
        <v>4</v>
      </c>
      <c r="B1477" s="4" t="s">
        <v>5</v>
      </c>
      <c r="C1477" s="4" t="s">
        <v>13</v>
      </c>
      <c r="D1477" s="4" t="s">
        <v>13</v>
      </c>
    </row>
    <row r="1478" spans="1:10">
      <c r="A1478" t="n">
        <v>14007</v>
      </c>
      <c r="B1478" s="70" t="n">
        <v>77</v>
      </c>
      <c r="C1478" s="7" t="n">
        <v>2</v>
      </c>
      <c r="D1478" s="7" t="n">
        <v>0</v>
      </c>
    </row>
    <row r="1479" spans="1:10">
      <c r="A1479" t="s">
        <v>4</v>
      </c>
      <c r="B1479" s="4" t="s">
        <v>5</v>
      </c>
      <c r="C1479" s="4" t="s">
        <v>13</v>
      </c>
      <c r="D1479" s="4" t="s">
        <v>10</v>
      </c>
    </row>
    <row r="1480" spans="1:10">
      <c r="A1480" t="n">
        <v>14010</v>
      </c>
      <c r="B1480" s="55" t="n">
        <v>45</v>
      </c>
      <c r="C1480" s="7" t="n">
        <v>7</v>
      </c>
      <c r="D1480" s="7" t="n">
        <v>255</v>
      </c>
    </row>
    <row r="1481" spans="1:10">
      <c r="A1481" t="s">
        <v>4</v>
      </c>
      <c r="B1481" s="4" t="s">
        <v>5</v>
      </c>
      <c r="C1481" s="4" t="s">
        <v>13</v>
      </c>
      <c r="D1481" s="4" t="s">
        <v>10</v>
      </c>
      <c r="E1481" s="4" t="s">
        <v>24</v>
      </c>
    </row>
    <row r="1482" spans="1:10">
      <c r="A1482" t="n">
        <v>14014</v>
      </c>
      <c r="B1482" s="39" t="n">
        <v>58</v>
      </c>
      <c r="C1482" s="7" t="n">
        <v>101</v>
      </c>
      <c r="D1482" s="7" t="n">
        <v>300</v>
      </c>
      <c r="E1482" s="7" t="n">
        <v>1</v>
      </c>
    </row>
    <row r="1483" spans="1:10">
      <c r="A1483" t="s">
        <v>4</v>
      </c>
      <c r="B1483" s="4" t="s">
        <v>5</v>
      </c>
      <c r="C1483" s="4" t="s">
        <v>13</v>
      </c>
      <c r="D1483" s="4" t="s">
        <v>10</v>
      </c>
      <c r="E1483" s="4" t="s">
        <v>24</v>
      </c>
      <c r="F1483" s="4" t="s">
        <v>10</v>
      </c>
      <c r="G1483" s="4" t="s">
        <v>9</v>
      </c>
      <c r="H1483" s="4" t="s">
        <v>9</v>
      </c>
      <c r="I1483" s="4" t="s">
        <v>10</v>
      </c>
      <c r="J1483" s="4" t="s">
        <v>10</v>
      </c>
      <c r="K1483" s="4" t="s">
        <v>9</v>
      </c>
      <c r="L1483" s="4" t="s">
        <v>9</v>
      </c>
      <c r="M1483" s="4" t="s">
        <v>9</v>
      </c>
      <c r="N1483" s="4" t="s">
        <v>9</v>
      </c>
      <c r="O1483" s="4" t="s">
        <v>6</v>
      </c>
    </row>
    <row r="1484" spans="1:10">
      <c r="A1484" t="n">
        <v>14022</v>
      </c>
      <c r="B1484" s="20" t="n">
        <v>50</v>
      </c>
      <c r="C1484" s="7" t="n">
        <v>0</v>
      </c>
      <c r="D1484" s="7" t="n">
        <v>15110</v>
      </c>
      <c r="E1484" s="7" t="n">
        <v>1</v>
      </c>
      <c r="F1484" s="7" t="n">
        <v>600</v>
      </c>
      <c r="G1484" s="7" t="n">
        <v>0</v>
      </c>
      <c r="H1484" s="7" t="n">
        <v>0</v>
      </c>
      <c r="I1484" s="7" t="n">
        <v>1</v>
      </c>
      <c r="J1484" s="7" t="n">
        <v>1561</v>
      </c>
      <c r="K1484" s="7" t="n">
        <v>0</v>
      </c>
      <c r="L1484" s="7" t="n">
        <v>0</v>
      </c>
      <c r="M1484" s="7" t="n">
        <v>0</v>
      </c>
      <c r="N1484" s="7" t="n">
        <v>1120403456</v>
      </c>
      <c r="O1484" s="7" t="s">
        <v>12</v>
      </c>
    </row>
    <row r="1485" spans="1:10">
      <c r="A1485" t="s">
        <v>4</v>
      </c>
      <c r="B1485" s="4" t="s">
        <v>5</v>
      </c>
      <c r="C1485" s="4" t="s">
        <v>13</v>
      </c>
      <c r="D1485" s="4" t="s">
        <v>10</v>
      </c>
    </row>
    <row r="1486" spans="1:10">
      <c r="A1486" t="n">
        <v>14061</v>
      </c>
      <c r="B1486" s="39" t="n">
        <v>58</v>
      </c>
      <c r="C1486" s="7" t="n">
        <v>254</v>
      </c>
      <c r="D1486" s="7" t="n">
        <v>0</v>
      </c>
    </row>
    <row r="1487" spans="1:10">
      <c r="A1487" t="s">
        <v>4</v>
      </c>
      <c r="B1487" s="4" t="s">
        <v>5</v>
      </c>
      <c r="C1487" s="4" t="s">
        <v>13</v>
      </c>
      <c r="D1487" s="4" t="s">
        <v>13</v>
      </c>
      <c r="E1487" s="4" t="s">
        <v>24</v>
      </c>
      <c r="F1487" s="4" t="s">
        <v>24</v>
      </c>
      <c r="G1487" s="4" t="s">
        <v>24</v>
      </c>
      <c r="H1487" s="4" t="s">
        <v>10</v>
      </c>
    </row>
    <row r="1488" spans="1:10">
      <c r="A1488" t="n">
        <v>14065</v>
      </c>
      <c r="B1488" s="55" t="n">
        <v>45</v>
      </c>
      <c r="C1488" s="7" t="n">
        <v>2</v>
      </c>
      <c r="D1488" s="7" t="n">
        <v>3</v>
      </c>
      <c r="E1488" s="7" t="n">
        <v>292.799987792969</v>
      </c>
      <c r="F1488" s="7" t="n">
        <v>3.25</v>
      </c>
      <c r="G1488" s="7" t="n">
        <v>-159.25</v>
      </c>
      <c r="H1488" s="7" t="n">
        <v>0</v>
      </c>
    </row>
    <row r="1489" spans="1:15">
      <c r="A1489" t="s">
        <v>4</v>
      </c>
      <c r="B1489" s="4" t="s">
        <v>5</v>
      </c>
      <c r="C1489" s="4" t="s">
        <v>13</v>
      </c>
      <c r="D1489" s="4" t="s">
        <v>13</v>
      </c>
      <c r="E1489" s="4" t="s">
        <v>24</v>
      </c>
      <c r="F1489" s="4" t="s">
        <v>24</v>
      </c>
      <c r="G1489" s="4" t="s">
        <v>24</v>
      </c>
      <c r="H1489" s="4" t="s">
        <v>10</v>
      </c>
      <c r="I1489" s="4" t="s">
        <v>13</v>
      </c>
    </row>
    <row r="1490" spans="1:15">
      <c r="A1490" t="n">
        <v>14082</v>
      </c>
      <c r="B1490" s="55" t="n">
        <v>45</v>
      </c>
      <c r="C1490" s="7" t="n">
        <v>4</v>
      </c>
      <c r="D1490" s="7" t="n">
        <v>3</v>
      </c>
      <c r="E1490" s="7" t="n">
        <v>354.200012207031</v>
      </c>
      <c r="F1490" s="7" t="n">
        <v>322.899993896484</v>
      </c>
      <c r="G1490" s="7" t="n">
        <v>356</v>
      </c>
      <c r="H1490" s="7" t="n">
        <v>0</v>
      </c>
      <c r="I1490" s="7" t="n">
        <v>0</v>
      </c>
    </row>
    <row r="1491" spans="1:15">
      <c r="A1491" t="s">
        <v>4</v>
      </c>
      <c r="B1491" s="4" t="s">
        <v>5</v>
      </c>
      <c r="C1491" s="4" t="s">
        <v>13</v>
      </c>
      <c r="D1491" s="4" t="s">
        <v>13</v>
      </c>
      <c r="E1491" s="4" t="s">
        <v>24</v>
      </c>
      <c r="F1491" s="4" t="s">
        <v>10</v>
      </c>
    </row>
    <row r="1492" spans="1:15">
      <c r="A1492" t="n">
        <v>14100</v>
      </c>
      <c r="B1492" s="55" t="n">
        <v>45</v>
      </c>
      <c r="C1492" s="7" t="n">
        <v>5</v>
      </c>
      <c r="D1492" s="7" t="n">
        <v>3</v>
      </c>
      <c r="E1492" s="7" t="n">
        <v>17.5</v>
      </c>
      <c r="F1492" s="7" t="n">
        <v>0</v>
      </c>
    </row>
    <row r="1493" spans="1:15">
      <c r="A1493" t="s">
        <v>4</v>
      </c>
      <c r="B1493" s="4" t="s">
        <v>5</v>
      </c>
      <c r="C1493" s="4" t="s">
        <v>13</v>
      </c>
      <c r="D1493" s="4" t="s">
        <v>13</v>
      </c>
      <c r="E1493" s="4" t="s">
        <v>24</v>
      </c>
      <c r="F1493" s="4" t="s">
        <v>10</v>
      </c>
    </row>
    <row r="1494" spans="1:15">
      <c r="A1494" t="n">
        <v>14109</v>
      </c>
      <c r="B1494" s="55" t="n">
        <v>45</v>
      </c>
      <c r="C1494" s="7" t="n">
        <v>11</v>
      </c>
      <c r="D1494" s="7" t="n">
        <v>3</v>
      </c>
      <c r="E1494" s="7" t="n">
        <v>40</v>
      </c>
      <c r="F1494" s="7" t="n">
        <v>0</v>
      </c>
    </row>
    <row r="1495" spans="1:15">
      <c r="A1495" t="s">
        <v>4</v>
      </c>
      <c r="B1495" s="4" t="s">
        <v>5</v>
      </c>
      <c r="C1495" s="4" t="s">
        <v>13</v>
      </c>
      <c r="D1495" s="4" t="s">
        <v>13</v>
      </c>
      <c r="E1495" s="4" t="s">
        <v>24</v>
      </c>
      <c r="F1495" s="4" t="s">
        <v>24</v>
      </c>
      <c r="G1495" s="4" t="s">
        <v>24</v>
      </c>
      <c r="H1495" s="4" t="s">
        <v>10</v>
      </c>
    </row>
    <row r="1496" spans="1:15">
      <c r="A1496" t="n">
        <v>14118</v>
      </c>
      <c r="B1496" s="55" t="n">
        <v>45</v>
      </c>
      <c r="C1496" s="7" t="n">
        <v>2</v>
      </c>
      <c r="D1496" s="7" t="n">
        <v>0</v>
      </c>
      <c r="E1496" s="7" t="n">
        <v>261.149993896484</v>
      </c>
      <c r="F1496" s="7" t="n">
        <v>1.29999995231628</v>
      </c>
      <c r="G1496" s="7" t="n">
        <v>-125.949996948242</v>
      </c>
      <c r="H1496" s="7" t="n">
        <v>4000</v>
      </c>
    </row>
    <row r="1497" spans="1:15">
      <c r="A1497" t="s">
        <v>4</v>
      </c>
      <c r="B1497" s="4" t="s">
        <v>5</v>
      </c>
      <c r="C1497" s="4" t="s">
        <v>13</v>
      </c>
      <c r="D1497" s="4" t="s">
        <v>13</v>
      </c>
      <c r="E1497" s="4" t="s">
        <v>24</v>
      </c>
      <c r="F1497" s="4" t="s">
        <v>24</v>
      </c>
      <c r="G1497" s="4" t="s">
        <v>24</v>
      </c>
      <c r="H1497" s="4" t="s">
        <v>10</v>
      </c>
      <c r="I1497" s="4" t="s">
        <v>13</v>
      </c>
    </row>
    <row r="1498" spans="1:15">
      <c r="A1498" t="n">
        <v>14135</v>
      </c>
      <c r="B1498" s="55" t="n">
        <v>45</v>
      </c>
      <c r="C1498" s="7" t="n">
        <v>4</v>
      </c>
      <c r="D1498" s="7" t="n">
        <v>0</v>
      </c>
      <c r="E1498" s="7" t="n">
        <v>357.25</v>
      </c>
      <c r="F1498" s="7" t="n">
        <v>324</v>
      </c>
      <c r="G1498" s="7" t="n">
        <v>356</v>
      </c>
      <c r="H1498" s="7" t="n">
        <v>4000</v>
      </c>
      <c r="I1498" s="7" t="n">
        <v>0</v>
      </c>
    </row>
    <row r="1499" spans="1:15">
      <c r="A1499" t="s">
        <v>4</v>
      </c>
      <c r="B1499" s="4" t="s">
        <v>5</v>
      </c>
      <c r="C1499" s="4" t="s">
        <v>13</v>
      </c>
      <c r="D1499" s="4" t="s">
        <v>13</v>
      </c>
      <c r="E1499" s="4" t="s">
        <v>24</v>
      </c>
      <c r="F1499" s="4" t="s">
        <v>10</v>
      </c>
    </row>
    <row r="1500" spans="1:15">
      <c r="A1500" t="n">
        <v>14153</v>
      </c>
      <c r="B1500" s="55" t="n">
        <v>45</v>
      </c>
      <c r="C1500" s="7" t="n">
        <v>5</v>
      </c>
      <c r="D1500" s="7" t="n">
        <v>0</v>
      </c>
      <c r="E1500" s="7" t="n">
        <v>15.5</v>
      </c>
      <c r="F1500" s="7" t="n">
        <v>4000</v>
      </c>
    </row>
    <row r="1501" spans="1:15">
      <c r="A1501" t="s">
        <v>4</v>
      </c>
      <c r="B1501" s="4" t="s">
        <v>5</v>
      </c>
      <c r="C1501" s="4" t="s">
        <v>13</v>
      </c>
      <c r="D1501" s="4" t="s">
        <v>10</v>
      </c>
      <c r="E1501" s="4" t="s">
        <v>10</v>
      </c>
      <c r="F1501" s="4" t="s">
        <v>10</v>
      </c>
      <c r="G1501" s="4" t="s">
        <v>10</v>
      </c>
      <c r="H1501" s="4" t="s">
        <v>10</v>
      </c>
      <c r="I1501" s="4" t="s">
        <v>6</v>
      </c>
      <c r="J1501" s="4" t="s">
        <v>24</v>
      </c>
      <c r="K1501" s="4" t="s">
        <v>24</v>
      </c>
      <c r="L1501" s="4" t="s">
        <v>24</v>
      </c>
      <c r="M1501" s="4" t="s">
        <v>9</v>
      </c>
      <c r="N1501" s="4" t="s">
        <v>9</v>
      </c>
      <c r="O1501" s="4" t="s">
        <v>24</v>
      </c>
      <c r="P1501" s="4" t="s">
        <v>24</v>
      </c>
      <c r="Q1501" s="4" t="s">
        <v>24</v>
      </c>
      <c r="R1501" s="4" t="s">
        <v>24</v>
      </c>
      <c r="S1501" s="4" t="s">
        <v>13</v>
      </c>
    </row>
    <row r="1502" spans="1:15">
      <c r="A1502" t="n">
        <v>14162</v>
      </c>
      <c r="B1502" s="11" t="n">
        <v>39</v>
      </c>
      <c r="C1502" s="7" t="n">
        <v>12</v>
      </c>
      <c r="D1502" s="7" t="n">
        <v>65533</v>
      </c>
      <c r="E1502" s="7" t="n">
        <v>205</v>
      </c>
      <c r="F1502" s="7" t="n">
        <v>0</v>
      </c>
      <c r="G1502" s="7" t="n">
        <v>1561</v>
      </c>
      <c r="H1502" s="7" t="n">
        <v>259</v>
      </c>
      <c r="I1502" s="7" t="s">
        <v>187</v>
      </c>
      <c r="J1502" s="7" t="n">
        <v>0</v>
      </c>
      <c r="K1502" s="7" t="n">
        <v>0</v>
      </c>
      <c r="L1502" s="7" t="n">
        <v>0</v>
      </c>
      <c r="M1502" s="7" t="n">
        <v>0</v>
      </c>
      <c r="N1502" s="7" t="n">
        <v>0</v>
      </c>
      <c r="O1502" s="7" t="n">
        <v>0</v>
      </c>
      <c r="P1502" s="7" t="n">
        <v>1</v>
      </c>
      <c r="Q1502" s="7" t="n">
        <v>1</v>
      </c>
      <c r="R1502" s="7" t="n">
        <v>1</v>
      </c>
      <c r="S1502" s="7" t="n">
        <v>255</v>
      </c>
    </row>
    <row r="1503" spans="1:15">
      <c r="A1503" t="s">
        <v>4</v>
      </c>
      <c r="B1503" s="4" t="s">
        <v>5</v>
      </c>
      <c r="C1503" s="4" t="s">
        <v>13</v>
      </c>
      <c r="D1503" s="4" t="s">
        <v>10</v>
      </c>
      <c r="E1503" s="4" t="s">
        <v>10</v>
      </c>
      <c r="F1503" s="4" t="s">
        <v>10</v>
      </c>
      <c r="G1503" s="4" t="s">
        <v>10</v>
      </c>
      <c r="H1503" s="4" t="s">
        <v>10</v>
      </c>
      <c r="I1503" s="4" t="s">
        <v>6</v>
      </c>
      <c r="J1503" s="4" t="s">
        <v>24</v>
      </c>
      <c r="K1503" s="4" t="s">
        <v>24</v>
      </c>
      <c r="L1503" s="4" t="s">
        <v>24</v>
      </c>
      <c r="M1503" s="4" t="s">
        <v>9</v>
      </c>
      <c r="N1503" s="4" t="s">
        <v>9</v>
      </c>
      <c r="O1503" s="4" t="s">
        <v>24</v>
      </c>
      <c r="P1503" s="4" t="s">
        <v>24</v>
      </c>
      <c r="Q1503" s="4" t="s">
        <v>24</v>
      </c>
      <c r="R1503" s="4" t="s">
        <v>24</v>
      </c>
      <c r="S1503" s="4" t="s">
        <v>13</v>
      </c>
    </row>
    <row r="1504" spans="1:15">
      <c r="A1504" t="n">
        <v>14221</v>
      </c>
      <c r="B1504" s="11" t="n">
        <v>39</v>
      </c>
      <c r="C1504" s="7" t="n">
        <v>12</v>
      </c>
      <c r="D1504" s="7" t="n">
        <v>65533</v>
      </c>
      <c r="E1504" s="7" t="n">
        <v>205</v>
      </c>
      <c r="F1504" s="7" t="n">
        <v>0</v>
      </c>
      <c r="G1504" s="7" t="n">
        <v>1561</v>
      </c>
      <c r="H1504" s="7" t="n">
        <v>259</v>
      </c>
      <c r="I1504" s="7" t="s">
        <v>188</v>
      </c>
      <c r="J1504" s="7" t="n">
        <v>0</v>
      </c>
      <c r="K1504" s="7" t="n">
        <v>0</v>
      </c>
      <c r="L1504" s="7" t="n">
        <v>0</v>
      </c>
      <c r="M1504" s="7" t="n">
        <v>0</v>
      </c>
      <c r="N1504" s="7" t="n">
        <v>0</v>
      </c>
      <c r="O1504" s="7" t="n">
        <v>0</v>
      </c>
      <c r="P1504" s="7" t="n">
        <v>1</v>
      </c>
      <c r="Q1504" s="7" t="n">
        <v>1</v>
      </c>
      <c r="R1504" s="7" t="n">
        <v>1</v>
      </c>
      <c r="S1504" s="7" t="n">
        <v>255</v>
      </c>
    </row>
    <row r="1505" spans="1:19">
      <c r="A1505" t="s">
        <v>4</v>
      </c>
      <c r="B1505" s="4" t="s">
        <v>5</v>
      </c>
      <c r="C1505" s="4" t="s">
        <v>10</v>
      </c>
      <c r="D1505" s="4" t="s">
        <v>13</v>
      </c>
      <c r="E1505" s="4" t="s">
        <v>6</v>
      </c>
      <c r="F1505" s="4" t="s">
        <v>24</v>
      </c>
      <c r="G1505" s="4" t="s">
        <v>24</v>
      </c>
      <c r="H1505" s="4" t="s">
        <v>24</v>
      </c>
    </row>
    <row r="1506" spans="1:19">
      <c r="A1506" t="n">
        <v>14280</v>
      </c>
      <c r="B1506" s="59" t="n">
        <v>48</v>
      </c>
      <c r="C1506" s="7" t="n">
        <v>1561</v>
      </c>
      <c r="D1506" s="7" t="n">
        <v>0</v>
      </c>
      <c r="E1506" s="7" t="s">
        <v>189</v>
      </c>
      <c r="F1506" s="7" t="n">
        <v>-1</v>
      </c>
      <c r="G1506" s="7" t="n">
        <v>1</v>
      </c>
      <c r="H1506" s="7" t="n">
        <v>0</v>
      </c>
    </row>
    <row r="1507" spans="1:19">
      <c r="A1507" t="s">
        <v>4</v>
      </c>
      <c r="B1507" s="4" t="s">
        <v>5</v>
      </c>
      <c r="C1507" s="4" t="s">
        <v>10</v>
      </c>
      <c r="D1507" s="4" t="s">
        <v>9</v>
      </c>
      <c r="E1507" s="4" t="s">
        <v>9</v>
      </c>
      <c r="F1507" s="4" t="s">
        <v>9</v>
      </c>
      <c r="G1507" s="4" t="s">
        <v>9</v>
      </c>
      <c r="H1507" s="4" t="s">
        <v>10</v>
      </c>
      <c r="I1507" s="4" t="s">
        <v>13</v>
      </c>
    </row>
    <row r="1508" spans="1:19">
      <c r="A1508" t="n">
        <v>14305</v>
      </c>
      <c r="B1508" s="71" t="n">
        <v>66</v>
      </c>
      <c r="C1508" s="7" t="n">
        <v>1561</v>
      </c>
      <c r="D1508" s="7" t="n">
        <v>1065353216</v>
      </c>
      <c r="E1508" s="7" t="n">
        <v>1065353216</v>
      </c>
      <c r="F1508" s="7" t="n">
        <v>1065353216</v>
      </c>
      <c r="G1508" s="7" t="n">
        <v>1065353216</v>
      </c>
      <c r="H1508" s="7" t="n">
        <v>2000</v>
      </c>
      <c r="I1508" s="7" t="n">
        <v>3</v>
      </c>
    </row>
    <row r="1509" spans="1:19">
      <c r="A1509" t="s">
        <v>4</v>
      </c>
      <c r="B1509" s="4" t="s">
        <v>5</v>
      </c>
      <c r="C1509" s="4" t="s">
        <v>10</v>
      </c>
      <c r="D1509" s="4" t="s">
        <v>10</v>
      </c>
      <c r="E1509" s="4" t="s">
        <v>24</v>
      </c>
      <c r="F1509" s="4" t="s">
        <v>24</v>
      </c>
      <c r="G1509" s="4" t="s">
        <v>24</v>
      </c>
      <c r="H1509" s="4" t="s">
        <v>24</v>
      </c>
      <c r="I1509" s="4" t="s">
        <v>13</v>
      </c>
      <c r="J1509" s="4" t="s">
        <v>10</v>
      </c>
    </row>
    <row r="1510" spans="1:19">
      <c r="A1510" t="n">
        <v>14327</v>
      </c>
      <c r="B1510" s="73" t="n">
        <v>55</v>
      </c>
      <c r="C1510" s="7" t="n">
        <v>1561</v>
      </c>
      <c r="D1510" s="7" t="n">
        <v>65024</v>
      </c>
      <c r="E1510" s="7" t="n">
        <v>0</v>
      </c>
      <c r="F1510" s="7" t="n">
        <v>0</v>
      </c>
      <c r="G1510" s="7" t="n">
        <v>100</v>
      </c>
      <c r="H1510" s="7" t="n">
        <v>15</v>
      </c>
      <c r="I1510" s="7" t="n">
        <v>0</v>
      </c>
      <c r="J1510" s="7" t="n">
        <v>0</v>
      </c>
    </row>
    <row r="1511" spans="1:19">
      <c r="A1511" t="s">
        <v>4</v>
      </c>
      <c r="B1511" s="4" t="s">
        <v>5</v>
      </c>
      <c r="C1511" s="4" t="s">
        <v>10</v>
      </c>
    </row>
    <row r="1512" spans="1:19">
      <c r="A1512" t="n">
        <v>14351</v>
      </c>
      <c r="B1512" s="43" t="n">
        <v>16</v>
      </c>
      <c r="C1512" s="7" t="n">
        <v>500</v>
      </c>
    </row>
    <row r="1513" spans="1:19">
      <c r="A1513" t="s">
        <v>4</v>
      </c>
      <c r="B1513" s="4" t="s">
        <v>5</v>
      </c>
      <c r="C1513" s="4" t="s">
        <v>13</v>
      </c>
      <c r="D1513" s="4" t="s">
        <v>10</v>
      </c>
      <c r="E1513" s="4" t="s">
        <v>10</v>
      </c>
      <c r="F1513" s="4" t="s">
        <v>10</v>
      </c>
      <c r="G1513" s="4" t="s">
        <v>10</v>
      </c>
      <c r="H1513" s="4" t="s">
        <v>10</v>
      </c>
      <c r="I1513" s="4" t="s">
        <v>6</v>
      </c>
      <c r="J1513" s="4" t="s">
        <v>24</v>
      </c>
      <c r="K1513" s="4" t="s">
        <v>24</v>
      </c>
      <c r="L1513" s="4" t="s">
        <v>24</v>
      </c>
      <c r="M1513" s="4" t="s">
        <v>9</v>
      </c>
      <c r="N1513" s="4" t="s">
        <v>9</v>
      </c>
      <c r="O1513" s="4" t="s">
        <v>24</v>
      </c>
      <c r="P1513" s="4" t="s">
        <v>24</v>
      </c>
      <c r="Q1513" s="4" t="s">
        <v>24</v>
      </c>
      <c r="R1513" s="4" t="s">
        <v>24</v>
      </c>
      <c r="S1513" s="4" t="s">
        <v>13</v>
      </c>
    </row>
    <row r="1514" spans="1:19">
      <c r="A1514" t="n">
        <v>14354</v>
      </c>
      <c r="B1514" s="11" t="n">
        <v>39</v>
      </c>
      <c r="C1514" s="7" t="n">
        <v>12</v>
      </c>
      <c r="D1514" s="7" t="n">
        <v>65533</v>
      </c>
      <c r="E1514" s="7" t="n">
        <v>205</v>
      </c>
      <c r="F1514" s="7" t="n">
        <v>0</v>
      </c>
      <c r="G1514" s="7" t="n">
        <v>1560</v>
      </c>
      <c r="H1514" s="7" t="n">
        <v>259</v>
      </c>
      <c r="I1514" s="7" t="s">
        <v>187</v>
      </c>
      <c r="J1514" s="7" t="n">
        <v>0</v>
      </c>
      <c r="K1514" s="7" t="n">
        <v>0</v>
      </c>
      <c r="L1514" s="7" t="n">
        <v>0</v>
      </c>
      <c r="M1514" s="7" t="n">
        <v>0</v>
      </c>
      <c r="N1514" s="7" t="n">
        <v>0</v>
      </c>
      <c r="O1514" s="7" t="n">
        <v>0</v>
      </c>
      <c r="P1514" s="7" t="n">
        <v>1</v>
      </c>
      <c r="Q1514" s="7" t="n">
        <v>1</v>
      </c>
      <c r="R1514" s="7" t="n">
        <v>1</v>
      </c>
      <c r="S1514" s="7" t="n">
        <v>255</v>
      </c>
    </row>
    <row r="1515" spans="1:19">
      <c r="A1515" t="s">
        <v>4</v>
      </c>
      <c r="B1515" s="4" t="s">
        <v>5</v>
      </c>
      <c r="C1515" s="4" t="s">
        <v>13</v>
      </c>
      <c r="D1515" s="4" t="s">
        <v>10</v>
      </c>
      <c r="E1515" s="4" t="s">
        <v>10</v>
      </c>
      <c r="F1515" s="4" t="s">
        <v>10</v>
      </c>
      <c r="G1515" s="4" t="s">
        <v>10</v>
      </c>
      <c r="H1515" s="4" t="s">
        <v>10</v>
      </c>
      <c r="I1515" s="4" t="s">
        <v>6</v>
      </c>
      <c r="J1515" s="4" t="s">
        <v>24</v>
      </c>
      <c r="K1515" s="4" t="s">
        <v>24</v>
      </c>
      <c r="L1515" s="4" t="s">
        <v>24</v>
      </c>
      <c r="M1515" s="4" t="s">
        <v>9</v>
      </c>
      <c r="N1515" s="4" t="s">
        <v>9</v>
      </c>
      <c r="O1515" s="4" t="s">
        <v>24</v>
      </c>
      <c r="P1515" s="4" t="s">
        <v>24</v>
      </c>
      <c r="Q1515" s="4" t="s">
        <v>24</v>
      </c>
      <c r="R1515" s="4" t="s">
        <v>24</v>
      </c>
      <c r="S1515" s="4" t="s">
        <v>13</v>
      </c>
    </row>
    <row r="1516" spans="1:19">
      <c r="A1516" t="n">
        <v>14413</v>
      </c>
      <c r="B1516" s="11" t="n">
        <v>39</v>
      </c>
      <c r="C1516" s="7" t="n">
        <v>12</v>
      </c>
      <c r="D1516" s="7" t="n">
        <v>65533</v>
      </c>
      <c r="E1516" s="7" t="n">
        <v>205</v>
      </c>
      <c r="F1516" s="7" t="n">
        <v>0</v>
      </c>
      <c r="G1516" s="7" t="n">
        <v>1560</v>
      </c>
      <c r="H1516" s="7" t="n">
        <v>259</v>
      </c>
      <c r="I1516" s="7" t="s">
        <v>188</v>
      </c>
      <c r="J1516" s="7" t="n">
        <v>0</v>
      </c>
      <c r="K1516" s="7" t="n">
        <v>0</v>
      </c>
      <c r="L1516" s="7" t="n">
        <v>0</v>
      </c>
      <c r="M1516" s="7" t="n">
        <v>0</v>
      </c>
      <c r="N1516" s="7" t="n">
        <v>0</v>
      </c>
      <c r="O1516" s="7" t="n">
        <v>0</v>
      </c>
      <c r="P1516" s="7" t="n">
        <v>1</v>
      </c>
      <c r="Q1516" s="7" t="n">
        <v>1</v>
      </c>
      <c r="R1516" s="7" t="n">
        <v>1</v>
      </c>
      <c r="S1516" s="7" t="n">
        <v>255</v>
      </c>
    </row>
    <row r="1517" spans="1:19">
      <c r="A1517" t="s">
        <v>4</v>
      </c>
      <c r="B1517" s="4" t="s">
        <v>5</v>
      </c>
      <c r="C1517" s="4" t="s">
        <v>10</v>
      </c>
      <c r="D1517" s="4" t="s">
        <v>13</v>
      </c>
      <c r="E1517" s="4" t="s">
        <v>6</v>
      </c>
      <c r="F1517" s="4" t="s">
        <v>24</v>
      </c>
      <c r="G1517" s="4" t="s">
        <v>24</v>
      </c>
      <c r="H1517" s="4" t="s">
        <v>24</v>
      </c>
    </row>
    <row r="1518" spans="1:19">
      <c r="A1518" t="n">
        <v>14472</v>
      </c>
      <c r="B1518" s="59" t="n">
        <v>48</v>
      </c>
      <c r="C1518" s="7" t="n">
        <v>1560</v>
      </c>
      <c r="D1518" s="7" t="n">
        <v>0</v>
      </c>
      <c r="E1518" s="7" t="s">
        <v>189</v>
      </c>
      <c r="F1518" s="7" t="n">
        <v>-1</v>
      </c>
      <c r="G1518" s="7" t="n">
        <v>1</v>
      </c>
      <c r="H1518" s="7" t="n">
        <v>0</v>
      </c>
    </row>
    <row r="1519" spans="1:19">
      <c r="A1519" t="s">
        <v>4</v>
      </c>
      <c r="B1519" s="4" t="s">
        <v>5</v>
      </c>
      <c r="C1519" s="4" t="s">
        <v>10</v>
      </c>
      <c r="D1519" s="4" t="s">
        <v>9</v>
      </c>
      <c r="E1519" s="4" t="s">
        <v>9</v>
      </c>
      <c r="F1519" s="4" t="s">
        <v>9</v>
      </c>
      <c r="G1519" s="4" t="s">
        <v>9</v>
      </c>
      <c r="H1519" s="4" t="s">
        <v>10</v>
      </c>
      <c r="I1519" s="4" t="s">
        <v>13</v>
      </c>
    </row>
    <row r="1520" spans="1:19">
      <c r="A1520" t="n">
        <v>14497</v>
      </c>
      <c r="B1520" s="71" t="n">
        <v>66</v>
      </c>
      <c r="C1520" s="7" t="n">
        <v>1560</v>
      </c>
      <c r="D1520" s="7" t="n">
        <v>1065353216</v>
      </c>
      <c r="E1520" s="7" t="n">
        <v>1065353216</v>
      </c>
      <c r="F1520" s="7" t="n">
        <v>1065353216</v>
      </c>
      <c r="G1520" s="7" t="n">
        <v>1065353216</v>
      </c>
      <c r="H1520" s="7" t="n">
        <v>2000</v>
      </c>
      <c r="I1520" s="7" t="n">
        <v>3</v>
      </c>
    </row>
    <row r="1521" spans="1:19">
      <c r="A1521" t="s">
        <v>4</v>
      </c>
      <c r="B1521" s="4" t="s">
        <v>5</v>
      </c>
      <c r="C1521" s="4" t="s">
        <v>10</v>
      </c>
      <c r="D1521" s="4" t="s">
        <v>10</v>
      </c>
      <c r="E1521" s="4" t="s">
        <v>24</v>
      </c>
      <c r="F1521" s="4" t="s">
        <v>24</v>
      </c>
      <c r="G1521" s="4" t="s">
        <v>24</v>
      </c>
      <c r="H1521" s="4" t="s">
        <v>24</v>
      </c>
      <c r="I1521" s="4" t="s">
        <v>13</v>
      </c>
      <c r="J1521" s="4" t="s">
        <v>10</v>
      </c>
    </row>
    <row r="1522" spans="1:19">
      <c r="A1522" t="n">
        <v>14519</v>
      </c>
      <c r="B1522" s="73" t="n">
        <v>55</v>
      </c>
      <c r="C1522" s="7" t="n">
        <v>1560</v>
      </c>
      <c r="D1522" s="7" t="n">
        <v>65024</v>
      </c>
      <c r="E1522" s="7" t="n">
        <v>0</v>
      </c>
      <c r="F1522" s="7" t="n">
        <v>0</v>
      </c>
      <c r="G1522" s="7" t="n">
        <v>100</v>
      </c>
      <c r="H1522" s="7" t="n">
        <v>15</v>
      </c>
      <c r="I1522" s="7" t="n">
        <v>0</v>
      </c>
      <c r="J1522" s="7" t="n">
        <v>0</v>
      </c>
    </row>
    <row r="1523" spans="1:19">
      <c r="A1523" t="s">
        <v>4</v>
      </c>
      <c r="B1523" s="4" t="s">
        <v>5</v>
      </c>
      <c r="C1523" s="4" t="s">
        <v>13</v>
      </c>
      <c r="D1523" s="4" t="s">
        <v>10</v>
      </c>
    </row>
    <row r="1524" spans="1:19">
      <c r="A1524" t="n">
        <v>14543</v>
      </c>
      <c r="B1524" s="39" t="n">
        <v>58</v>
      </c>
      <c r="C1524" s="7" t="n">
        <v>255</v>
      </c>
      <c r="D1524" s="7" t="n">
        <v>0</v>
      </c>
    </row>
    <row r="1525" spans="1:19">
      <c r="A1525" t="s">
        <v>4</v>
      </c>
      <c r="B1525" s="4" t="s">
        <v>5</v>
      </c>
      <c r="C1525" s="4" t="s">
        <v>13</v>
      </c>
      <c r="D1525" s="4" t="s">
        <v>10</v>
      </c>
      <c r="E1525" s="4" t="s">
        <v>10</v>
      </c>
      <c r="F1525" s="4" t="s">
        <v>9</v>
      </c>
    </row>
    <row r="1526" spans="1:19">
      <c r="A1526" t="n">
        <v>14547</v>
      </c>
      <c r="B1526" s="72" t="n">
        <v>84</v>
      </c>
      <c r="C1526" s="7" t="n">
        <v>0</v>
      </c>
      <c r="D1526" s="7" t="n">
        <v>1</v>
      </c>
      <c r="E1526" s="7" t="n">
        <v>0</v>
      </c>
      <c r="F1526" s="7" t="n">
        <v>1060320051</v>
      </c>
    </row>
    <row r="1527" spans="1:19">
      <c r="A1527" t="s">
        <v>4</v>
      </c>
      <c r="B1527" s="4" t="s">
        <v>5</v>
      </c>
      <c r="C1527" s="4" t="s">
        <v>13</v>
      </c>
      <c r="D1527" s="4" t="s">
        <v>10</v>
      </c>
    </row>
    <row r="1528" spans="1:19">
      <c r="A1528" t="n">
        <v>14557</v>
      </c>
      <c r="B1528" s="55" t="n">
        <v>45</v>
      </c>
      <c r="C1528" s="7" t="n">
        <v>7</v>
      </c>
      <c r="D1528" s="7" t="n">
        <v>255</v>
      </c>
    </row>
    <row r="1529" spans="1:19">
      <c r="A1529" t="s">
        <v>4</v>
      </c>
      <c r="B1529" s="4" t="s">
        <v>5</v>
      </c>
      <c r="C1529" s="4" t="s">
        <v>13</v>
      </c>
      <c r="D1529" s="4" t="s">
        <v>10</v>
      </c>
      <c r="E1529" s="4" t="s">
        <v>24</v>
      </c>
    </row>
    <row r="1530" spans="1:19">
      <c r="A1530" t="n">
        <v>14561</v>
      </c>
      <c r="B1530" s="39" t="n">
        <v>58</v>
      </c>
      <c r="C1530" s="7" t="n">
        <v>101</v>
      </c>
      <c r="D1530" s="7" t="n">
        <v>300</v>
      </c>
      <c r="E1530" s="7" t="n">
        <v>1</v>
      </c>
    </row>
    <row r="1531" spans="1:19">
      <c r="A1531" t="s">
        <v>4</v>
      </c>
      <c r="B1531" s="4" t="s">
        <v>5</v>
      </c>
      <c r="C1531" s="4" t="s">
        <v>13</v>
      </c>
      <c r="D1531" s="4" t="s">
        <v>10</v>
      </c>
    </row>
    <row r="1532" spans="1:19">
      <c r="A1532" t="n">
        <v>14569</v>
      </c>
      <c r="B1532" s="39" t="n">
        <v>58</v>
      </c>
      <c r="C1532" s="7" t="n">
        <v>254</v>
      </c>
      <c r="D1532" s="7" t="n">
        <v>0</v>
      </c>
    </row>
    <row r="1533" spans="1:19">
      <c r="A1533" t="s">
        <v>4</v>
      </c>
      <c r="B1533" s="4" t="s">
        <v>5</v>
      </c>
      <c r="C1533" s="4" t="s">
        <v>13</v>
      </c>
      <c r="D1533" s="4" t="s">
        <v>10</v>
      </c>
      <c r="E1533" s="4" t="s">
        <v>10</v>
      </c>
      <c r="F1533" s="4" t="s">
        <v>9</v>
      </c>
    </row>
    <row r="1534" spans="1:19">
      <c r="A1534" t="n">
        <v>14573</v>
      </c>
      <c r="B1534" s="72" t="n">
        <v>84</v>
      </c>
      <c r="C1534" s="7" t="n">
        <v>0</v>
      </c>
      <c r="D1534" s="7" t="n">
        <v>0</v>
      </c>
      <c r="E1534" s="7" t="n">
        <v>0</v>
      </c>
      <c r="F1534" s="7" t="n">
        <v>1045220557</v>
      </c>
    </row>
    <row r="1535" spans="1:19">
      <c r="A1535" t="s">
        <v>4</v>
      </c>
      <c r="B1535" s="4" t="s">
        <v>5</v>
      </c>
      <c r="C1535" s="4" t="s">
        <v>10</v>
      </c>
      <c r="D1535" s="4" t="s">
        <v>13</v>
      </c>
    </row>
    <row r="1536" spans="1:19">
      <c r="A1536" t="n">
        <v>14583</v>
      </c>
      <c r="B1536" s="74" t="n">
        <v>56</v>
      </c>
      <c r="C1536" s="7" t="n">
        <v>1560</v>
      </c>
      <c r="D1536" s="7" t="n">
        <v>1</v>
      </c>
    </row>
    <row r="1537" spans="1:10">
      <c r="A1537" t="s">
        <v>4</v>
      </c>
      <c r="B1537" s="4" t="s">
        <v>5</v>
      </c>
      <c r="C1537" s="4" t="s">
        <v>10</v>
      </c>
      <c r="D1537" s="4" t="s">
        <v>13</v>
      </c>
    </row>
    <row r="1538" spans="1:10">
      <c r="A1538" t="n">
        <v>14587</v>
      </c>
      <c r="B1538" s="74" t="n">
        <v>56</v>
      </c>
      <c r="C1538" s="7" t="n">
        <v>1561</v>
      </c>
      <c r="D1538" s="7" t="n">
        <v>1</v>
      </c>
    </row>
    <row r="1539" spans="1:10">
      <c r="A1539" t="s">
        <v>4</v>
      </c>
      <c r="B1539" s="4" t="s">
        <v>5</v>
      </c>
      <c r="C1539" s="4" t="s">
        <v>13</v>
      </c>
      <c r="D1539" s="4" t="s">
        <v>10</v>
      </c>
      <c r="E1539" s="4" t="s">
        <v>10</v>
      </c>
    </row>
    <row r="1540" spans="1:10">
      <c r="A1540" t="n">
        <v>14591</v>
      </c>
      <c r="B1540" s="11" t="n">
        <v>39</v>
      </c>
      <c r="C1540" s="7" t="n">
        <v>16</v>
      </c>
      <c r="D1540" s="7" t="n">
        <v>65533</v>
      </c>
      <c r="E1540" s="7" t="n">
        <v>205</v>
      </c>
    </row>
    <row r="1541" spans="1:10">
      <c r="A1541" t="s">
        <v>4</v>
      </c>
      <c r="B1541" s="4" t="s">
        <v>5</v>
      </c>
      <c r="C1541" s="4" t="s">
        <v>10</v>
      </c>
      <c r="D1541" s="4" t="s">
        <v>24</v>
      </c>
      <c r="E1541" s="4" t="s">
        <v>24</v>
      </c>
      <c r="F1541" s="4" t="s">
        <v>24</v>
      </c>
      <c r="G1541" s="4" t="s">
        <v>24</v>
      </c>
    </row>
    <row r="1542" spans="1:10">
      <c r="A1542" t="n">
        <v>14597</v>
      </c>
      <c r="B1542" s="57" t="n">
        <v>46</v>
      </c>
      <c r="C1542" s="7" t="n">
        <v>1560</v>
      </c>
      <c r="D1542" s="7" t="n">
        <v>257.850006103516</v>
      </c>
      <c r="E1542" s="7" t="n">
        <v>-1.87000000476837</v>
      </c>
      <c r="F1542" s="7" t="n">
        <v>-127</v>
      </c>
      <c r="G1542" s="7" t="n">
        <v>315</v>
      </c>
    </row>
    <row r="1543" spans="1:10">
      <c r="A1543" t="s">
        <v>4</v>
      </c>
      <c r="B1543" s="4" t="s">
        <v>5</v>
      </c>
      <c r="C1543" s="4" t="s">
        <v>10</v>
      </c>
      <c r="D1543" s="4" t="s">
        <v>24</v>
      </c>
      <c r="E1543" s="4" t="s">
        <v>24</v>
      </c>
      <c r="F1543" s="4" t="s">
        <v>24</v>
      </c>
      <c r="G1543" s="4" t="s">
        <v>24</v>
      </c>
    </row>
    <row r="1544" spans="1:10">
      <c r="A1544" t="n">
        <v>14616</v>
      </c>
      <c r="B1544" s="57" t="n">
        <v>46</v>
      </c>
      <c r="C1544" s="7" t="n">
        <v>1561</v>
      </c>
      <c r="D1544" s="7" t="n">
        <v>256.299987792969</v>
      </c>
      <c r="E1544" s="7" t="n">
        <v>-2.45000004768372</v>
      </c>
      <c r="F1544" s="7" t="n">
        <v>-117.150001525879</v>
      </c>
      <c r="G1544" s="7" t="n">
        <v>315</v>
      </c>
    </row>
    <row r="1545" spans="1:10">
      <c r="A1545" t="s">
        <v>4</v>
      </c>
      <c r="B1545" s="4" t="s">
        <v>5</v>
      </c>
      <c r="C1545" s="4" t="s">
        <v>13</v>
      </c>
      <c r="D1545" s="4" t="s">
        <v>13</v>
      </c>
      <c r="E1545" s="4" t="s">
        <v>24</v>
      </c>
      <c r="F1545" s="4" t="s">
        <v>24</v>
      </c>
      <c r="G1545" s="4" t="s">
        <v>24</v>
      </c>
      <c r="H1545" s="4" t="s">
        <v>10</v>
      </c>
    </row>
    <row r="1546" spans="1:10">
      <c r="A1546" t="n">
        <v>14635</v>
      </c>
      <c r="B1546" s="55" t="n">
        <v>45</v>
      </c>
      <c r="C1546" s="7" t="n">
        <v>2</v>
      </c>
      <c r="D1546" s="7" t="n">
        <v>3</v>
      </c>
      <c r="E1546" s="7" t="n">
        <v>254.800003051758</v>
      </c>
      <c r="F1546" s="7" t="n">
        <v>2.84999990463257</v>
      </c>
      <c r="G1546" s="7" t="n">
        <v>-120.949996948242</v>
      </c>
      <c r="H1546" s="7" t="n">
        <v>0</v>
      </c>
    </row>
    <row r="1547" spans="1:10">
      <c r="A1547" t="s">
        <v>4</v>
      </c>
      <c r="B1547" s="4" t="s">
        <v>5</v>
      </c>
      <c r="C1547" s="4" t="s">
        <v>13</v>
      </c>
      <c r="D1547" s="4" t="s">
        <v>13</v>
      </c>
      <c r="E1547" s="4" t="s">
        <v>24</v>
      </c>
      <c r="F1547" s="4" t="s">
        <v>24</v>
      </c>
      <c r="G1547" s="4" t="s">
        <v>24</v>
      </c>
      <c r="H1547" s="4" t="s">
        <v>10</v>
      </c>
      <c r="I1547" s="4" t="s">
        <v>13</v>
      </c>
    </row>
    <row r="1548" spans="1:10">
      <c r="A1548" t="n">
        <v>14652</v>
      </c>
      <c r="B1548" s="55" t="n">
        <v>45</v>
      </c>
      <c r="C1548" s="7" t="n">
        <v>4</v>
      </c>
      <c r="D1548" s="7" t="n">
        <v>3</v>
      </c>
      <c r="E1548" s="7" t="n">
        <v>351.100006103516</v>
      </c>
      <c r="F1548" s="7" t="n">
        <v>152.949996948242</v>
      </c>
      <c r="G1548" s="7" t="n">
        <v>4</v>
      </c>
      <c r="H1548" s="7" t="n">
        <v>0</v>
      </c>
      <c r="I1548" s="7" t="n">
        <v>0</v>
      </c>
    </row>
    <row r="1549" spans="1:10">
      <c r="A1549" t="s">
        <v>4</v>
      </c>
      <c r="B1549" s="4" t="s">
        <v>5</v>
      </c>
      <c r="C1549" s="4" t="s">
        <v>13</v>
      </c>
      <c r="D1549" s="4" t="s">
        <v>13</v>
      </c>
      <c r="E1549" s="4" t="s">
        <v>24</v>
      </c>
      <c r="F1549" s="4" t="s">
        <v>10</v>
      </c>
    </row>
    <row r="1550" spans="1:10">
      <c r="A1550" t="n">
        <v>14670</v>
      </c>
      <c r="B1550" s="55" t="n">
        <v>45</v>
      </c>
      <c r="C1550" s="7" t="n">
        <v>5</v>
      </c>
      <c r="D1550" s="7" t="n">
        <v>3</v>
      </c>
      <c r="E1550" s="7" t="n">
        <v>10</v>
      </c>
      <c r="F1550" s="7" t="n">
        <v>0</v>
      </c>
    </row>
    <row r="1551" spans="1:10">
      <c r="A1551" t="s">
        <v>4</v>
      </c>
      <c r="B1551" s="4" t="s">
        <v>5</v>
      </c>
      <c r="C1551" s="4" t="s">
        <v>13</v>
      </c>
      <c r="D1551" s="4" t="s">
        <v>13</v>
      </c>
      <c r="E1551" s="4" t="s">
        <v>24</v>
      </c>
      <c r="F1551" s="4" t="s">
        <v>10</v>
      </c>
    </row>
    <row r="1552" spans="1:10">
      <c r="A1552" t="n">
        <v>14679</v>
      </c>
      <c r="B1552" s="55" t="n">
        <v>45</v>
      </c>
      <c r="C1552" s="7" t="n">
        <v>11</v>
      </c>
      <c r="D1552" s="7" t="n">
        <v>3</v>
      </c>
      <c r="E1552" s="7" t="n">
        <v>40</v>
      </c>
      <c r="F1552" s="7" t="n">
        <v>0</v>
      </c>
    </row>
    <row r="1553" spans="1:9">
      <c r="A1553" t="s">
        <v>4</v>
      </c>
      <c r="B1553" s="4" t="s">
        <v>5</v>
      </c>
      <c r="C1553" s="4" t="s">
        <v>10</v>
      </c>
      <c r="D1553" s="4" t="s">
        <v>10</v>
      </c>
      <c r="E1553" s="4" t="s">
        <v>24</v>
      </c>
      <c r="F1553" s="4" t="s">
        <v>24</v>
      </c>
      <c r="G1553" s="4" t="s">
        <v>24</v>
      </c>
      <c r="H1553" s="4" t="s">
        <v>24</v>
      </c>
      <c r="I1553" s="4" t="s">
        <v>13</v>
      </c>
      <c r="J1553" s="4" t="s">
        <v>10</v>
      </c>
    </row>
    <row r="1554" spans="1:9">
      <c r="A1554" t="n">
        <v>14688</v>
      </c>
      <c r="B1554" s="73" t="n">
        <v>55</v>
      </c>
      <c r="C1554" s="7" t="n">
        <v>1560</v>
      </c>
      <c r="D1554" s="7" t="n">
        <v>65533</v>
      </c>
      <c r="E1554" s="7" t="n">
        <v>254.300003051758</v>
      </c>
      <c r="F1554" s="7" t="n">
        <v>-2.13000011444092</v>
      </c>
      <c r="G1554" s="7" t="n">
        <v>-123.449996948242</v>
      </c>
      <c r="H1554" s="7" t="n">
        <v>5</v>
      </c>
      <c r="I1554" s="7" t="n">
        <v>0</v>
      </c>
      <c r="J1554" s="7" t="n">
        <v>0</v>
      </c>
    </row>
    <row r="1555" spans="1:9">
      <c r="A1555" t="s">
        <v>4</v>
      </c>
      <c r="B1555" s="4" t="s">
        <v>5</v>
      </c>
      <c r="C1555" s="4" t="s">
        <v>10</v>
      </c>
      <c r="D1555" s="4" t="s">
        <v>10</v>
      </c>
      <c r="E1555" s="4" t="s">
        <v>24</v>
      </c>
      <c r="F1555" s="4" t="s">
        <v>24</v>
      </c>
      <c r="G1555" s="4" t="s">
        <v>24</v>
      </c>
      <c r="H1555" s="4" t="s">
        <v>24</v>
      </c>
      <c r="I1555" s="4" t="s">
        <v>13</v>
      </c>
      <c r="J1555" s="4" t="s">
        <v>10</v>
      </c>
    </row>
    <row r="1556" spans="1:9">
      <c r="A1556" t="n">
        <v>14712</v>
      </c>
      <c r="B1556" s="73" t="n">
        <v>55</v>
      </c>
      <c r="C1556" s="7" t="n">
        <v>1561</v>
      </c>
      <c r="D1556" s="7" t="n">
        <v>65533</v>
      </c>
      <c r="E1556" s="7" t="n">
        <v>255.600006103516</v>
      </c>
      <c r="F1556" s="7" t="n">
        <v>-2.5</v>
      </c>
      <c r="G1556" s="7" t="n">
        <v>-116.449996948242</v>
      </c>
      <c r="H1556" s="7" t="n">
        <v>5</v>
      </c>
      <c r="I1556" s="7" t="n">
        <v>0</v>
      </c>
      <c r="J1556" s="7" t="n">
        <v>0</v>
      </c>
    </row>
    <row r="1557" spans="1:9">
      <c r="A1557" t="s">
        <v>4</v>
      </c>
      <c r="B1557" s="4" t="s">
        <v>5</v>
      </c>
      <c r="C1557" s="4" t="s">
        <v>10</v>
      </c>
      <c r="D1557" s="4" t="s">
        <v>13</v>
      </c>
      <c r="E1557" s="4" t="s">
        <v>13</v>
      </c>
      <c r="F1557" s="4" t="s">
        <v>6</v>
      </c>
    </row>
    <row r="1558" spans="1:9">
      <c r="A1558" t="n">
        <v>14736</v>
      </c>
      <c r="B1558" s="30" t="n">
        <v>20</v>
      </c>
      <c r="C1558" s="7" t="n">
        <v>1560</v>
      </c>
      <c r="D1558" s="7" t="n">
        <v>3</v>
      </c>
      <c r="E1558" s="7" t="n">
        <v>11</v>
      </c>
      <c r="F1558" s="7" t="s">
        <v>190</v>
      </c>
    </row>
    <row r="1559" spans="1:9">
      <c r="A1559" t="s">
        <v>4</v>
      </c>
      <c r="B1559" s="4" t="s">
        <v>5</v>
      </c>
      <c r="C1559" s="4" t="s">
        <v>10</v>
      </c>
      <c r="D1559" s="4" t="s">
        <v>13</v>
      </c>
      <c r="E1559" s="4" t="s">
        <v>13</v>
      </c>
      <c r="F1559" s="4" t="s">
        <v>6</v>
      </c>
    </row>
    <row r="1560" spans="1:9">
      <c r="A1560" t="n">
        <v>14770</v>
      </c>
      <c r="B1560" s="30" t="n">
        <v>20</v>
      </c>
      <c r="C1560" s="7" t="n">
        <v>1561</v>
      </c>
      <c r="D1560" s="7" t="n">
        <v>3</v>
      </c>
      <c r="E1560" s="7" t="n">
        <v>11</v>
      </c>
      <c r="F1560" s="7" t="s">
        <v>190</v>
      </c>
    </row>
    <row r="1561" spans="1:9">
      <c r="A1561" t="s">
        <v>4</v>
      </c>
      <c r="B1561" s="4" t="s">
        <v>5</v>
      </c>
      <c r="C1561" s="4" t="s">
        <v>13</v>
      </c>
      <c r="D1561" s="4" t="s">
        <v>10</v>
      </c>
    </row>
    <row r="1562" spans="1:9">
      <c r="A1562" t="n">
        <v>14804</v>
      </c>
      <c r="B1562" s="39" t="n">
        <v>58</v>
      </c>
      <c r="C1562" s="7" t="n">
        <v>255</v>
      </c>
      <c r="D1562" s="7" t="n">
        <v>0</v>
      </c>
    </row>
    <row r="1563" spans="1:9">
      <c r="A1563" t="s">
        <v>4</v>
      </c>
      <c r="B1563" s="4" t="s">
        <v>5</v>
      </c>
      <c r="C1563" s="4" t="s">
        <v>10</v>
      </c>
      <c r="D1563" s="4" t="s">
        <v>13</v>
      </c>
    </row>
    <row r="1564" spans="1:9">
      <c r="A1564" t="n">
        <v>14808</v>
      </c>
      <c r="B1564" s="75" t="n">
        <v>67</v>
      </c>
      <c r="C1564" s="7" t="n">
        <v>1561</v>
      </c>
      <c r="D1564" s="7" t="n">
        <v>3</v>
      </c>
    </row>
    <row r="1565" spans="1:9">
      <c r="A1565" t="s">
        <v>4</v>
      </c>
      <c r="B1565" s="4" t="s">
        <v>5</v>
      </c>
      <c r="C1565" s="4" t="s">
        <v>13</v>
      </c>
      <c r="D1565" s="4" t="s">
        <v>10</v>
      </c>
      <c r="E1565" s="4" t="s">
        <v>10</v>
      </c>
    </row>
    <row r="1566" spans="1:9">
      <c r="A1566" t="n">
        <v>14812</v>
      </c>
      <c r="B1566" s="20" t="n">
        <v>50</v>
      </c>
      <c r="C1566" s="7" t="n">
        <v>1</v>
      </c>
      <c r="D1566" s="7" t="n">
        <v>15110</v>
      </c>
      <c r="E1566" s="7" t="n">
        <v>200</v>
      </c>
    </row>
    <row r="1567" spans="1:9">
      <c r="A1567" t="s">
        <v>4</v>
      </c>
      <c r="B1567" s="4" t="s">
        <v>5</v>
      </c>
      <c r="C1567" s="4" t="s">
        <v>10</v>
      </c>
      <c r="D1567" s="4" t="s">
        <v>13</v>
      </c>
    </row>
    <row r="1568" spans="1:9">
      <c r="A1568" t="n">
        <v>14818</v>
      </c>
      <c r="B1568" s="75" t="n">
        <v>67</v>
      </c>
      <c r="C1568" s="7" t="n">
        <v>1560</v>
      </c>
      <c r="D1568" s="7" t="n">
        <v>3</v>
      </c>
    </row>
    <row r="1569" spans="1:10">
      <c r="A1569" t="s">
        <v>4</v>
      </c>
      <c r="B1569" s="4" t="s">
        <v>5</v>
      </c>
      <c r="C1569" s="4" t="s">
        <v>6</v>
      </c>
      <c r="D1569" s="4" t="s">
        <v>10</v>
      </c>
    </row>
    <row r="1570" spans="1:10">
      <c r="A1570" t="n">
        <v>14822</v>
      </c>
      <c r="B1570" s="76" t="n">
        <v>29</v>
      </c>
      <c r="C1570" s="7" t="s">
        <v>191</v>
      </c>
      <c r="D1570" s="7" t="n">
        <v>65533</v>
      </c>
    </row>
    <row r="1571" spans="1:10">
      <c r="A1571" t="s">
        <v>4</v>
      </c>
      <c r="B1571" s="4" t="s">
        <v>5</v>
      </c>
      <c r="C1571" s="4" t="s">
        <v>13</v>
      </c>
      <c r="D1571" s="4" t="s">
        <v>10</v>
      </c>
      <c r="E1571" s="4" t="s">
        <v>6</v>
      </c>
    </row>
    <row r="1572" spans="1:10">
      <c r="A1572" t="n">
        <v>14839</v>
      </c>
      <c r="B1572" s="61" t="n">
        <v>51</v>
      </c>
      <c r="C1572" s="7" t="n">
        <v>4</v>
      </c>
      <c r="D1572" s="7" t="n">
        <v>1560</v>
      </c>
      <c r="E1572" s="7" t="s">
        <v>101</v>
      </c>
    </row>
    <row r="1573" spans="1:10">
      <c r="A1573" t="s">
        <v>4</v>
      </c>
      <c r="B1573" s="4" t="s">
        <v>5</v>
      </c>
      <c r="C1573" s="4" t="s">
        <v>10</v>
      </c>
    </row>
    <row r="1574" spans="1:10">
      <c r="A1574" t="n">
        <v>14852</v>
      </c>
      <c r="B1574" s="43" t="n">
        <v>16</v>
      </c>
      <c r="C1574" s="7" t="n">
        <v>0</v>
      </c>
    </row>
    <row r="1575" spans="1:10">
      <c r="A1575" t="s">
        <v>4</v>
      </c>
      <c r="B1575" s="4" t="s">
        <v>5</v>
      </c>
      <c r="C1575" s="4" t="s">
        <v>10</v>
      </c>
      <c r="D1575" s="4" t="s">
        <v>13</v>
      </c>
      <c r="E1575" s="4" t="s">
        <v>9</v>
      </c>
      <c r="F1575" s="4" t="s">
        <v>70</v>
      </c>
      <c r="G1575" s="4" t="s">
        <v>13</v>
      </c>
      <c r="H1575" s="4" t="s">
        <v>13</v>
      </c>
    </row>
    <row r="1576" spans="1:10">
      <c r="A1576" t="n">
        <v>14855</v>
      </c>
      <c r="B1576" s="62" t="n">
        <v>26</v>
      </c>
      <c r="C1576" s="7" t="n">
        <v>1560</v>
      </c>
      <c r="D1576" s="7" t="n">
        <v>17</v>
      </c>
      <c r="E1576" s="7" t="n">
        <v>62853</v>
      </c>
      <c r="F1576" s="7" t="s">
        <v>192</v>
      </c>
      <c r="G1576" s="7" t="n">
        <v>2</v>
      </c>
      <c r="H1576" s="7" t="n">
        <v>0</v>
      </c>
    </row>
    <row r="1577" spans="1:10">
      <c r="A1577" t="s">
        <v>4</v>
      </c>
      <c r="B1577" s="4" t="s">
        <v>5</v>
      </c>
    </row>
    <row r="1578" spans="1:10">
      <c r="A1578" t="n">
        <v>14908</v>
      </c>
      <c r="B1578" s="36" t="n">
        <v>28</v>
      </c>
    </row>
    <row r="1579" spans="1:10">
      <c r="A1579" t="s">
        <v>4</v>
      </c>
      <c r="B1579" s="4" t="s">
        <v>5</v>
      </c>
      <c r="C1579" s="4" t="s">
        <v>6</v>
      </c>
      <c r="D1579" s="4" t="s">
        <v>10</v>
      </c>
    </row>
    <row r="1580" spans="1:10">
      <c r="A1580" t="n">
        <v>14909</v>
      </c>
      <c r="B1580" s="76" t="n">
        <v>29</v>
      </c>
      <c r="C1580" s="7" t="s">
        <v>12</v>
      </c>
      <c r="D1580" s="7" t="n">
        <v>65533</v>
      </c>
    </row>
    <row r="1581" spans="1:10">
      <c r="A1581" t="s">
        <v>4</v>
      </c>
      <c r="B1581" s="4" t="s">
        <v>5</v>
      </c>
      <c r="C1581" s="4" t="s">
        <v>6</v>
      </c>
      <c r="D1581" s="4" t="s">
        <v>10</v>
      </c>
    </row>
    <row r="1582" spans="1:10">
      <c r="A1582" t="n">
        <v>14913</v>
      </c>
      <c r="B1582" s="76" t="n">
        <v>29</v>
      </c>
      <c r="C1582" s="7" t="s">
        <v>191</v>
      </c>
      <c r="D1582" s="7" t="n">
        <v>65533</v>
      </c>
    </row>
    <row r="1583" spans="1:10">
      <c r="A1583" t="s">
        <v>4</v>
      </c>
      <c r="B1583" s="4" t="s">
        <v>5</v>
      </c>
      <c r="C1583" s="4" t="s">
        <v>13</v>
      </c>
      <c r="D1583" s="4" t="s">
        <v>10</v>
      </c>
      <c r="E1583" s="4" t="s">
        <v>6</v>
      </c>
    </row>
    <row r="1584" spans="1:10">
      <c r="A1584" t="n">
        <v>14930</v>
      </c>
      <c r="B1584" s="61" t="n">
        <v>51</v>
      </c>
      <c r="C1584" s="7" t="n">
        <v>4</v>
      </c>
      <c r="D1584" s="7" t="n">
        <v>1561</v>
      </c>
      <c r="E1584" s="7" t="s">
        <v>101</v>
      </c>
    </row>
    <row r="1585" spans="1:8">
      <c r="A1585" t="s">
        <v>4</v>
      </c>
      <c r="B1585" s="4" t="s">
        <v>5</v>
      </c>
      <c r="C1585" s="4" t="s">
        <v>10</v>
      </c>
    </row>
    <row r="1586" spans="1:8">
      <c r="A1586" t="n">
        <v>14943</v>
      </c>
      <c r="B1586" s="43" t="n">
        <v>16</v>
      </c>
      <c r="C1586" s="7" t="n">
        <v>0</v>
      </c>
    </row>
    <row r="1587" spans="1:8">
      <c r="A1587" t="s">
        <v>4</v>
      </c>
      <c r="B1587" s="4" t="s">
        <v>5</v>
      </c>
      <c r="C1587" s="4" t="s">
        <v>10</v>
      </c>
      <c r="D1587" s="4" t="s">
        <v>13</v>
      </c>
      <c r="E1587" s="4" t="s">
        <v>9</v>
      </c>
      <c r="F1587" s="4" t="s">
        <v>70</v>
      </c>
      <c r="G1587" s="4" t="s">
        <v>13</v>
      </c>
      <c r="H1587" s="4" t="s">
        <v>13</v>
      </c>
    </row>
    <row r="1588" spans="1:8">
      <c r="A1588" t="n">
        <v>14946</v>
      </c>
      <c r="B1588" s="62" t="n">
        <v>26</v>
      </c>
      <c r="C1588" s="7" t="n">
        <v>1561</v>
      </c>
      <c r="D1588" s="7" t="n">
        <v>17</v>
      </c>
      <c r="E1588" s="7" t="n">
        <v>62854</v>
      </c>
      <c r="F1588" s="7" t="s">
        <v>193</v>
      </c>
      <c r="G1588" s="7" t="n">
        <v>2</v>
      </c>
      <c r="H1588" s="7" t="n">
        <v>0</v>
      </c>
    </row>
    <row r="1589" spans="1:8">
      <c r="A1589" t="s">
        <v>4</v>
      </c>
      <c r="B1589" s="4" t="s">
        <v>5</v>
      </c>
    </row>
    <row r="1590" spans="1:8">
      <c r="A1590" t="n">
        <v>15011</v>
      </c>
      <c r="B1590" s="36" t="n">
        <v>28</v>
      </c>
    </row>
    <row r="1591" spans="1:8">
      <c r="A1591" t="s">
        <v>4</v>
      </c>
      <c r="B1591" s="4" t="s">
        <v>5</v>
      </c>
      <c r="C1591" s="4" t="s">
        <v>6</v>
      </c>
      <c r="D1591" s="4" t="s">
        <v>10</v>
      </c>
    </row>
    <row r="1592" spans="1:8">
      <c r="A1592" t="n">
        <v>15012</v>
      </c>
      <c r="B1592" s="76" t="n">
        <v>29</v>
      </c>
      <c r="C1592" s="7" t="s">
        <v>12</v>
      </c>
      <c r="D1592" s="7" t="n">
        <v>65533</v>
      </c>
    </row>
    <row r="1593" spans="1:8">
      <c r="A1593" t="s">
        <v>4</v>
      </c>
      <c r="B1593" s="4" t="s">
        <v>5</v>
      </c>
      <c r="C1593" s="4" t="s">
        <v>10</v>
      </c>
      <c r="D1593" s="4" t="s">
        <v>13</v>
      </c>
    </row>
    <row r="1594" spans="1:8">
      <c r="A1594" t="n">
        <v>15016</v>
      </c>
      <c r="B1594" s="77" t="n">
        <v>89</v>
      </c>
      <c r="C1594" s="7" t="n">
        <v>65533</v>
      </c>
      <c r="D1594" s="7" t="n">
        <v>1</v>
      </c>
    </row>
    <row r="1595" spans="1:8">
      <c r="A1595" t="s">
        <v>4</v>
      </c>
      <c r="B1595" s="4" t="s">
        <v>5</v>
      </c>
      <c r="C1595" s="4" t="s">
        <v>13</v>
      </c>
      <c r="D1595" s="4" t="s">
        <v>10</v>
      </c>
      <c r="E1595" s="4" t="s">
        <v>24</v>
      </c>
    </row>
    <row r="1596" spans="1:8">
      <c r="A1596" t="n">
        <v>15020</v>
      </c>
      <c r="B1596" s="39" t="n">
        <v>58</v>
      </c>
      <c r="C1596" s="7" t="n">
        <v>101</v>
      </c>
      <c r="D1596" s="7" t="n">
        <v>300</v>
      </c>
      <c r="E1596" s="7" t="n">
        <v>1</v>
      </c>
    </row>
    <row r="1597" spans="1:8">
      <c r="A1597" t="s">
        <v>4</v>
      </c>
      <c r="B1597" s="4" t="s">
        <v>5</v>
      </c>
      <c r="C1597" s="4" t="s">
        <v>13</v>
      </c>
      <c r="D1597" s="4" t="s">
        <v>10</v>
      </c>
      <c r="E1597" s="4" t="s">
        <v>24</v>
      </c>
      <c r="F1597" s="4" t="s">
        <v>10</v>
      </c>
      <c r="G1597" s="4" t="s">
        <v>9</v>
      </c>
      <c r="H1597" s="4" t="s">
        <v>9</v>
      </c>
      <c r="I1597" s="4" t="s">
        <v>10</v>
      </c>
      <c r="J1597" s="4" t="s">
        <v>10</v>
      </c>
      <c r="K1597" s="4" t="s">
        <v>9</v>
      </c>
      <c r="L1597" s="4" t="s">
        <v>9</v>
      </c>
      <c r="M1597" s="4" t="s">
        <v>9</v>
      </c>
      <c r="N1597" s="4" t="s">
        <v>9</v>
      </c>
      <c r="O1597" s="4" t="s">
        <v>6</v>
      </c>
    </row>
    <row r="1598" spans="1:8">
      <c r="A1598" t="n">
        <v>15028</v>
      </c>
      <c r="B1598" s="20" t="n">
        <v>50</v>
      </c>
      <c r="C1598" s="7" t="n">
        <v>0</v>
      </c>
      <c r="D1598" s="7" t="n">
        <v>2007</v>
      </c>
      <c r="E1598" s="7" t="n">
        <v>1</v>
      </c>
      <c r="F1598" s="7" t="n">
        <v>2000</v>
      </c>
      <c r="G1598" s="7" t="n">
        <v>0</v>
      </c>
      <c r="H1598" s="7" t="n">
        <v>0</v>
      </c>
      <c r="I1598" s="7" t="n">
        <v>1</v>
      </c>
      <c r="J1598" s="7" t="n">
        <v>1650</v>
      </c>
      <c r="K1598" s="7" t="n">
        <v>0</v>
      </c>
      <c r="L1598" s="7" t="n">
        <v>0</v>
      </c>
      <c r="M1598" s="7" t="n">
        <v>0</v>
      </c>
      <c r="N1598" s="7" t="n">
        <v>1128792064</v>
      </c>
      <c r="O1598" s="7" t="s">
        <v>12</v>
      </c>
    </row>
    <row r="1599" spans="1:8">
      <c r="A1599" t="s">
        <v>4</v>
      </c>
      <c r="B1599" s="4" t="s">
        <v>5</v>
      </c>
      <c r="C1599" s="4" t="s">
        <v>13</v>
      </c>
      <c r="D1599" s="4" t="s">
        <v>10</v>
      </c>
    </row>
    <row r="1600" spans="1:8">
      <c r="A1600" t="n">
        <v>15067</v>
      </c>
      <c r="B1600" s="39" t="n">
        <v>58</v>
      </c>
      <c r="C1600" s="7" t="n">
        <v>254</v>
      </c>
      <c r="D1600" s="7" t="n">
        <v>0</v>
      </c>
    </row>
    <row r="1601" spans="1:15">
      <c r="A1601" t="s">
        <v>4</v>
      </c>
      <c r="B1601" s="4" t="s">
        <v>5</v>
      </c>
      <c r="C1601" s="4" t="s">
        <v>13</v>
      </c>
      <c r="D1601" s="4" t="s">
        <v>10</v>
      </c>
      <c r="E1601" s="4" t="s">
        <v>10</v>
      </c>
      <c r="F1601" s="4" t="s">
        <v>9</v>
      </c>
    </row>
    <row r="1602" spans="1:15">
      <c r="A1602" t="n">
        <v>15071</v>
      </c>
      <c r="B1602" s="72" t="n">
        <v>84</v>
      </c>
      <c r="C1602" s="7" t="n">
        <v>0</v>
      </c>
      <c r="D1602" s="7" t="n">
        <v>1</v>
      </c>
      <c r="E1602" s="7" t="n">
        <v>0</v>
      </c>
      <c r="F1602" s="7" t="n">
        <v>1060320051</v>
      </c>
    </row>
    <row r="1603" spans="1:15">
      <c r="A1603" t="s">
        <v>4</v>
      </c>
      <c r="B1603" s="4" t="s">
        <v>5</v>
      </c>
      <c r="C1603" s="4" t="s">
        <v>13</v>
      </c>
      <c r="D1603" s="4" t="s">
        <v>13</v>
      </c>
      <c r="E1603" s="4" t="s">
        <v>24</v>
      </c>
      <c r="F1603" s="4" t="s">
        <v>24</v>
      </c>
      <c r="G1603" s="4" t="s">
        <v>24</v>
      </c>
      <c r="H1603" s="4" t="s">
        <v>10</v>
      </c>
    </row>
    <row r="1604" spans="1:15">
      <c r="A1604" t="n">
        <v>15081</v>
      </c>
      <c r="B1604" s="55" t="n">
        <v>45</v>
      </c>
      <c r="C1604" s="7" t="n">
        <v>2</v>
      </c>
      <c r="D1604" s="7" t="n">
        <v>3</v>
      </c>
      <c r="E1604" s="7" t="n">
        <v>283.25</v>
      </c>
      <c r="F1604" s="7" t="n">
        <v>2.25</v>
      </c>
      <c r="G1604" s="7" t="n">
        <v>-150.25</v>
      </c>
      <c r="H1604" s="7" t="n">
        <v>0</v>
      </c>
    </row>
    <row r="1605" spans="1:15">
      <c r="A1605" t="s">
        <v>4</v>
      </c>
      <c r="B1605" s="4" t="s">
        <v>5</v>
      </c>
      <c r="C1605" s="4" t="s">
        <v>13</v>
      </c>
      <c r="D1605" s="4" t="s">
        <v>13</v>
      </c>
      <c r="E1605" s="4" t="s">
        <v>24</v>
      </c>
      <c r="F1605" s="4" t="s">
        <v>24</v>
      </c>
      <c r="G1605" s="4" t="s">
        <v>24</v>
      </c>
      <c r="H1605" s="4" t="s">
        <v>10</v>
      </c>
      <c r="I1605" s="4" t="s">
        <v>13</v>
      </c>
    </row>
    <row r="1606" spans="1:15">
      <c r="A1606" t="n">
        <v>15098</v>
      </c>
      <c r="B1606" s="55" t="n">
        <v>45</v>
      </c>
      <c r="C1606" s="7" t="n">
        <v>4</v>
      </c>
      <c r="D1606" s="7" t="n">
        <v>3</v>
      </c>
      <c r="E1606" s="7" t="n">
        <v>0</v>
      </c>
      <c r="F1606" s="7" t="n">
        <v>315</v>
      </c>
      <c r="G1606" s="7" t="n">
        <v>354</v>
      </c>
      <c r="H1606" s="7" t="n">
        <v>0</v>
      </c>
      <c r="I1606" s="7" t="n">
        <v>0</v>
      </c>
    </row>
    <row r="1607" spans="1:15">
      <c r="A1607" t="s">
        <v>4</v>
      </c>
      <c r="B1607" s="4" t="s">
        <v>5</v>
      </c>
      <c r="C1607" s="4" t="s">
        <v>13</v>
      </c>
      <c r="D1607" s="4" t="s">
        <v>13</v>
      </c>
      <c r="E1607" s="4" t="s">
        <v>24</v>
      </c>
      <c r="F1607" s="4" t="s">
        <v>10</v>
      </c>
    </row>
    <row r="1608" spans="1:15">
      <c r="A1608" t="n">
        <v>15116</v>
      </c>
      <c r="B1608" s="55" t="n">
        <v>45</v>
      </c>
      <c r="C1608" s="7" t="n">
        <v>5</v>
      </c>
      <c r="D1608" s="7" t="n">
        <v>3</v>
      </c>
      <c r="E1608" s="7" t="n">
        <v>30.5</v>
      </c>
      <c r="F1608" s="7" t="n">
        <v>0</v>
      </c>
    </row>
    <row r="1609" spans="1:15">
      <c r="A1609" t="s">
        <v>4</v>
      </c>
      <c r="B1609" s="4" t="s">
        <v>5</v>
      </c>
      <c r="C1609" s="4" t="s">
        <v>13</v>
      </c>
      <c r="D1609" s="4" t="s">
        <v>13</v>
      </c>
      <c r="E1609" s="4" t="s">
        <v>24</v>
      </c>
      <c r="F1609" s="4" t="s">
        <v>10</v>
      </c>
    </row>
    <row r="1610" spans="1:15">
      <c r="A1610" t="n">
        <v>15125</v>
      </c>
      <c r="B1610" s="55" t="n">
        <v>45</v>
      </c>
      <c r="C1610" s="7" t="n">
        <v>11</v>
      </c>
      <c r="D1610" s="7" t="n">
        <v>3</v>
      </c>
      <c r="E1610" s="7" t="n">
        <v>40</v>
      </c>
      <c r="F1610" s="7" t="n">
        <v>0</v>
      </c>
    </row>
    <row r="1611" spans="1:15">
      <c r="A1611" t="s">
        <v>4</v>
      </c>
      <c r="B1611" s="4" t="s">
        <v>5</v>
      </c>
      <c r="C1611" s="4" t="s">
        <v>13</v>
      </c>
      <c r="D1611" s="4" t="s">
        <v>13</v>
      </c>
      <c r="E1611" s="4" t="s">
        <v>24</v>
      </c>
      <c r="F1611" s="4" t="s">
        <v>24</v>
      </c>
      <c r="G1611" s="4" t="s">
        <v>24</v>
      </c>
      <c r="H1611" s="4" t="s">
        <v>10</v>
      </c>
      <c r="I1611" s="4" t="s">
        <v>13</v>
      </c>
    </row>
    <row r="1612" spans="1:15">
      <c r="A1612" t="n">
        <v>15134</v>
      </c>
      <c r="B1612" s="55" t="n">
        <v>45</v>
      </c>
      <c r="C1612" s="7" t="n">
        <v>4</v>
      </c>
      <c r="D1612" s="7" t="n">
        <v>2</v>
      </c>
      <c r="E1612" s="7" t="n">
        <v>0</v>
      </c>
      <c r="F1612" s="7" t="n">
        <v>315</v>
      </c>
      <c r="G1612" s="7" t="n">
        <v>356</v>
      </c>
      <c r="H1612" s="7" t="n">
        <v>3000</v>
      </c>
      <c r="I1612" s="7" t="n">
        <v>0</v>
      </c>
    </row>
    <row r="1613" spans="1:15">
      <c r="A1613" t="s">
        <v>4</v>
      </c>
      <c r="B1613" s="4" t="s">
        <v>5</v>
      </c>
      <c r="C1613" s="4" t="s">
        <v>13</v>
      </c>
      <c r="D1613" s="4" t="s">
        <v>13</v>
      </c>
      <c r="E1613" s="4" t="s">
        <v>24</v>
      </c>
      <c r="F1613" s="4" t="s">
        <v>10</v>
      </c>
    </row>
    <row r="1614" spans="1:15">
      <c r="A1614" t="n">
        <v>15152</v>
      </c>
      <c r="B1614" s="55" t="n">
        <v>45</v>
      </c>
      <c r="C1614" s="7" t="n">
        <v>5</v>
      </c>
      <c r="D1614" s="7" t="n">
        <v>2</v>
      </c>
      <c r="E1614" s="7" t="n">
        <v>35.5</v>
      </c>
      <c r="F1614" s="7" t="n">
        <v>3000</v>
      </c>
    </row>
    <row r="1615" spans="1:15">
      <c r="A1615" t="s">
        <v>4</v>
      </c>
      <c r="B1615" s="4" t="s">
        <v>5</v>
      </c>
      <c r="C1615" s="4" t="s">
        <v>13</v>
      </c>
      <c r="D1615" s="4" t="s">
        <v>10</v>
      </c>
    </row>
    <row r="1616" spans="1:15">
      <c r="A1616" t="n">
        <v>15161</v>
      </c>
      <c r="B1616" s="39" t="n">
        <v>58</v>
      </c>
      <c r="C1616" s="7" t="n">
        <v>255</v>
      </c>
      <c r="D1616" s="7" t="n">
        <v>0</v>
      </c>
    </row>
    <row r="1617" spans="1:9">
      <c r="A1617" t="s">
        <v>4</v>
      </c>
      <c r="B1617" s="4" t="s">
        <v>5</v>
      </c>
      <c r="C1617" s="4" t="s">
        <v>13</v>
      </c>
      <c r="D1617" s="4" t="s">
        <v>10</v>
      </c>
      <c r="E1617" s="4" t="s">
        <v>10</v>
      </c>
      <c r="F1617" s="4" t="s">
        <v>10</v>
      </c>
      <c r="G1617" s="4" t="s">
        <v>10</v>
      </c>
      <c r="H1617" s="4" t="s">
        <v>10</v>
      </c>
      <c r="I1617" s="4" t="s">
        <v>6</v>
      </c>
      <c r="J1617" s="4" t="s">
        <v>24</v>
      </c>
      <c r="K1617" s="4" t="s">
        <v>24</v>
      </c>
      <c r="L1617" s="4" t="s">
        <v>24</v>
      </c>
      <c r="M1617" s="4" t="s">
        <v>9</v>
      </c>
      <c r="N1617" s="4" t="s">
        <v>9</v>
      </c>
      <c r="O1617" s="4" t="s">
        <v>24</v>
      </c>
      <c r="P1617" s="4" t="s">
        <v>24</v>
      </c>
      <c r="Q1617" s="4" t="s">
        <v>24</v>
      </c>
      <c r="R1617" s="4" t="s">
        <v>24</v>
      </c>
      <c r="S1617" s="4" t="s">
        <v>13</v>
      </c>
    </row>
    <row r="1618" spans="1:9">
      <c r="A1618" t="n">
        <v>15165</v>
      </c>
      <c r="B1618" s="11" t="n">
        <v>39</v>
      </c>
      <c r="C1618" s="7" t="n">
        <v>12</v>
      </c>
      <c r="D1618" s="7" t="n">
        <v>65533</v>
      </c>
      <c r="E1618" s="7" t="n">
        <v>203</v>
      </c>
      <c r="F1618" s="7" t="n">
        <v>0</v>
      </c>
      <c r="G1618" s="7" t="n">
        <v>1653</v>
      </c>
      <c r="H1618" s="7" t="n">
        <v>3</v>
      </c>
      <c r="I1618" s="7" t="s">
        <v>194</v>
      </c>
      <c r="J1618" s="7" t="n">
        <v>0</v>
      </c>
      <c r="K1618" s="7" t="n">
        <v>0</v>
      </c>
      <c r="L1618" s="7" t="n">
        <v>0</v>
      </c>
      <c r="M1618" s="7" t="n">
        <v>0</v>
      </c>
      <c r="N1618" s="7" t="n">
        <v>0</v>
      </c>
      <c r="O1618" s="7" t="n">
        <v>0</v>
      </c>
      <c r="P1618" s="7" t="n">
        <v>1</v>
      </c>
      <c r="Q1618" s="7" t="n">
        <v>1</v>
      </c>
      <c r="R1618" s="7" t="n">
        <v>1</v>
      </c>
      <c r="S1618" s="7" t="n">
        <v>255</v>
      </c>
    </row>
    <row r="1619" spans="1:9">
      <c r="A1619" t="s">
        <v>4</v>
      </c>
      <c r="B1619" s="4" t="s">
        <v>5</v>
      </c>
      <c r="C1619" s="4" t="s">
        <v>13</v>
      </c>
      <c r="D1619" s="4" t="s">
        <v>10</v>
      </c>
      <c r="E1619" s="4" t="s">
        <v>24</v>
      </c>
      <c r="F1619" s="4" t="s">
        <v>10</v>
      </c>
      <c r="G1619" s="4" t="s">
        <v>9</v>
      </c>
      <c r="H1619" s="4" t="s">
        <v>9</v>
      </c>
      <c r="I1619" s="4" t="s">
        <v>10</v>
      </c>
      <c r="J1619" s="4" t="s">
        <v>10</v>
      </c>
      <c r="K1619" s="4" t="s">
        <v>9</v>
      </c>
      <c r="L1619" s="4" t="s">
        <v>9</v>
      </c>
      <c r="M1619" s="4" t="s">
        <v>9</v>
      </c>
      <c r="N1619" s="4" t="s">
        <v>9</v>
      </c>
      <c r="O1619" s="4" t="s">
        <v>6</v>
      </c>
    </row>
    <row r="1620" spans="1:9">
      <c r="A1620" t="n">
        <v>15224</v>
      </c>
      <c r="B1620" s="20" t="n">
        <v>50</v>
      </c>
      <c r="C1620" s="7" t="n">
        <v>0</v>
      </c>
      <c r="D1620" s="7" t="n">
        <v>2008</v>
      </c>
      <c r="E1620" s="7" t="n">
        <v>1</v>
      </c>
      <c r="F1620" s="7" t="n">
        <v>0</v>
      </c>
      <c r="G1620" s="7" t="n">
        <v>0</v>
      </c>
      <c r="H1620" s="7" t="n">
        <v>0</v>
      </c>
      <c r="I1620" s="7" t="n">
        <v>1</v>
      </c>
      <c r="J1620" s="7" t="n">
        <v>1653</v>
      </c>
      <c r="K1620" s="7" t="n">
        <v>0</v>
      </c>
      <c r="L1620" s="7" t="n">
        <v>0</v>
      </c>
      <c r="M1620" s="7" t="n">
        <v>0</v>
      </c>
      <c r="N1620" s="7" t="n">
        <v>1117782016</v>
      </c>
      <c r="O1620" s="7" t="s">
        <v>12</v>
      </c>
    </row>
    <row r="1621" spans="1:9">
      <c r="A1621" t="s">
        <v>4</v>
      </c>
      <c r="B1621" s="4" t="s">
        <v>5</v>
      </c>
      <c r="C1621" s="4" t="s">
        <v>13</v>
      </c>
      <c r="D1621" s="4" t="s">
        <v>10</v>
      </c>
      <c r="E1621" s="4" t="s">
        <v>10</v>
      </c>
      <c r="F1621" s="4" t="s">
        <v>9</v>
      </c>
    </row>
    <row r="1622" spans="1:9">
      <c r="A1622" t="n">
        <v>15263</v>
      </c>
      <c r="B1622" s="72" t="n">
        <v>84</v>
      </c>
      <c r="C1622" s="7" t="n">
        <v>0</v>
      </c>
      <c r="D1622" s="7" t="n">
        <v>2</v>
      </c>
      <c r="E1622" s="7" t="n">
        <v>0</v>
      </c>
      <c r="F1622" s="7" t="n">
        <v>1056964608</v>
      </c>
    </row>
    <row r="1623" spans="1:9">
      <c r="A1623" t="s">
        <v>4</v>
      </c>
      <c r="B1623" s="4" t="s">
        <v>5</v>
      </c>
      <c r="C1623" s="4" t="s">
        <v>13</v>
      </c>
      <c r="D1623" s="4" t="s">
        <v>10</v>
      </c>
      <c r="E1623" s="4" t="s">
        <v>10</v>
      </c>
      <c r="F1623" s="4" t="s">
        <v>9</v>
      </c>
    </row>
    <row r="1624" spans="1:9">
      <c r="A1624" t="n">
        <v>15273</v>
      </c>
      <c r="B1624" s="72" t="n">
        <v>84</v>
      </c>
      <c r="C1624" s="7" t="n">
        <v>1</v>
      </c>
      <c r="D1624" s="7" t="n">
        <v>0</v>
      </c>
      <c r="E1624" s="7" t="n">
        <v>500</v>
      </c>
      <c r="F1624" s="7" t="n">
        <v>0</v>
      </c>
    </row>
    <row r="1625" spans="1:9">
      <c r="A1625" t="s">
        <v>4</v>
      </c>
      <c r="B1625" s="4" t="s">
        <v>5</v>
      </c>
      <c r="C1625" s="4" t="s">
        <v>13</v>
      </c>
      <c r="D1625" s="4" t="s">
        <v>24</v>
      </c>
      <c r="E1625" s="4" t="s">
        <v>24</v>
      </c>
      <c r="F1625" s="4" t="s">
        <v>24</v>
      </c>
    </row>
    <row r="1626" spans="1:9">
      <c r="A1626" t="n">
        <v>15283</v>
      </c>
      <c r="B1626" s="55" t="n">
        <v>45</v>
      </c>
      <c r="C1626" s="7" t="n">
        <v>9</v>
      </c>
      <c r="D1626" s="7" t="n">
        <v>0.300000011920929</v>
      </c>
      <c r="E1626" s="7" t="n">
        <v>0.300000011920929</v>
      </c>
      <c r="F1626" s="7" t="n">
        <v>0.25</v>
      </c>
    </row>
    <row r="1627" spans="1:9">
      <c r="A1627" t="s">
        <v>4</v>
      </c>
      <c r="B1627" s="4" t="s">
        <v>5</v>
      </c>
      <c r="C1627" s="4" t="s">
        <v>13</v>
      </c>
      <c r="D1627" s="4" t="s">
        <v>9</v>
      </c>
      <c r="E1627" s="4" t="s">
        <v>9</v>
      </c>
      <c r="F1627" s="4" t="s">
        <v>9</v>
      </c>
    </row>
    <row r="1628" spans="1:9">
      <c r="A1628" t="n">
        <v>15297</v>
      </c>
      <c r="B1628" s="20" t="n">
        <v>50</v>
      </c>
      <c r="C1628" s="7" t="n">
        <v>255</v>
      </c>
      <c r="D1628" s="7" t="n">
        <v>1050253722</v>
      </c>
      <c r="E1628" s="7" t="n">
        <v>1065353216</v>
      </c>
      <c r="F1628" s="7" t="n">
        <v>1045220557</v>
      </c>
    </row>
    <row r="1629" spans="1:9">
      <c r="A1629" t="s">
        <v>4</v>
      </c>
      <c r="B1629" s="4" t="s">
        <v>5</v>
      </c>
      <c r="C1629" s="4" t="s">
        <v>10</v>
      </c>
    </row>
    <row r="1630" spans="1:9">
      <c r="A1630" t="n">
        <v>15311</v>
      </c>
      <c r="B1630" s="43" t="n">
        <v>16</v>
      </c>
      <c r="C1630" s="7" t="n">
        <v>500</v>
      </c>
    </row>
    <row r="1631" spans="1:9">
      <c r="A1631" t="s">
        <v>4</v>
      </c>
      <c r="B1631" s="4" t="s">
        <v>5</v>
      </c>
      <c r="C1631" s="4" t="s">
        <v>13</v>
      </c>
      <c r="D1631" s="4" t="s">
        <v>10</v>
      </c>
      <c r="E1631" s="4" t="s">
        <v>10</v>
      </c>
      <c r="F1631" s="4" t="s">
        <v>10</v>
      </c>
      <c r="G1631" s="4" t="s">
        <v>10</v>
      </c>
      <c r="H1631" s="4" t="s">
        <v>10</v>
      </c>
      <c r="I1631" s="4" t="s">
        <v>6</v>
      </c>
      <c r="J1631" s="4" t="s">
        <v>24</v>
      </c>
      <c r="K1631" s="4" t="s">
        <v>24</v>
      </c>
      <c r="L1631" s="4" t="s">
        <v>24</v>
      </c>
      <c r="M1631" s="4" t="s">
        <v>9</v>
      </c>
      <c r="N1631" s="4" t="s">
        <v>9</v>
      </c>
      <c r="O1631" s="4" t="s">
        <v>24</v>
      </c>
      <c r="P1631" s="4" t="s">
        <v>24</v>
      </c>
      <c r="Q1631" s="4" t="s">
        <v>24</v>
      </c>
      <c r="R1631" s="4" t="s">
        <v>24</v>
      </c>
      <c r="S1631" s="4" t="s">
        <v>13</v>
      </c>
    </row>
    <row r="1632" spans="1:9">
      <c r="A1632" t="n">
        <v>15314</v>
      </c>
      <c r="B1632" s="11" t="n">
        <v>39</v>
      </c>
      <c r="C1632" s="7" t="n">
        <v>12</v>
      </c>
      <c r="D1632" s="7" t="n">
        <v>65533</v>
      </c>
      <c r="E1632" s="7" t="n">
        <v>203</v>
      </c>
      <c r="F1632" s="7" t="n">
        <v>0</v>
      </c>
      <c r="G1632" s="7" t="n">
        <v>1650</v>
      </c>
      <c r="H1632" s="7" t="n">
        <v>3</v>
      </c>
      <c r="I1632" s="7" t="s">
        <v>194</v>
      </c>
      <c r="J1632" s="7" t="n">
        <v>0</v>
      </c>
      <c r="K1632" s="7" t="n">
        <v>0</v>
      </c>
      <c r="L1632" s="7" t="n">
        <v>0</v>
      </c>
      <c r="M1632" s="7" t="n">
        <v>0</v>
      </c>
      <c r="N1632" s="7" t="n">
        <v>0</v>
      </c>
      <c r="O1632" s="7" t="n">
        <v>0</v>
      </c>
      <c r="P1632" s="7" t="n">
        <v>1</v>
      </c>
      <c r="Q1632" s="7" t="n">
        <v>1</v>
      </c>
      <c r="R1632" s="7" t="n">
        <v>1</v>
      </c>
      <c r="S1632" s="7" t="n">
        <v>255</v>
      </c>
    </row>
    <row r="1633" spans="1:19">
      <c r="A1633" t="s">
        <v>4</v>
      </c>
      <c r="B1633" s="4" t="s">
        <v>5</v>
      </c>
      <c r="C1633" s="4" t="s">
        <v>13</v>
      </c>
      <c r="D1633" s="4" t="s">
        <v>10</v>
      </c>
      <c r="E1633" s="4" t="s">
        <v>24</v>
      </c>
      <c r="F1633" s="4" t="s">
        <v>10</v>
      </c>
      <c r="G1633" s="4" t="s">
        <v>9</v>
      </c>
      <c r="H1633" s="4" t="s">
        <v>9</v>
      </c>
      <c r="I1633" s="4" t="s">
        <v>10</v>
      </c>
      <c r="J1633" s="4" t="s">
        <v>10</v>
      </c>
      <c r="K1633" s="4" t="s">
        <v>9</v>
      </c>
      <c r="L1633" s="4" t="s">
        <v>9</v>
      </c>
      <c r="M1633" s="4" t="s">
        <v>9</v>
      </c>
      <c r="N1633" s="4" t="s">
        <v>9</v>
      </c>
      <c r="O1633" s="4" t="s">
        <v>6</v>
      </c>
    </row>
    <row r="1634" spans="1:19">
      <c r="A1634" t="n">
        <v>15373</v>
      </c>
      <c r="B1634" s="20" t="n">
        <v>50</v>
      </c>
      <c r="C1634" s="7" t="n">
        <v>0</v>
      </c>
      <c r="D1634" s="7" t="n">
        <v>2008</v>
      </c>
      <c r="E1634" s="7" t="n">
        <v>1</v>
      </c>
      <c r="F1634" s="7" t="n">
        <v>0</v>
      </c>
      <c r="G1634" s="7" t="n">
        <v>0</v>
      </c>
      <c r="H1634" s="7" t="n">
        <v>0</v>
      </c>
      <c r="I1634" s="7" t="n">
        <v>1</v>
      </c>
      <c r="J1634" s="7" t="n">
        <v>1650</v>
      </c>
      <c r="K1634" s="7" t="n">
        <v>0</v>
      </c>
      <c r="L1634" s="7" t="n">
        <v>0</v>
      </c>
      <c r="M1634" s="7" t="n">
        <v>0</v>
      </c>
      <c r="N1634" s="7" t="n">
        <v>1117782016</v>
      </c>
      <c r="O1634" s="7" t="s">
        <v>12</v>
      </c>
    </row>
    <row r="1635" spans="1:19">
      <c r="A1635" t="s">
        <v>4</v>
      </c>
      <c r="B1635" s="4" t="s">
        <v>5</v>
      </c>
      <c r="C1635" s="4" t="s">
        <v>13</v>
      </c>
      <c r="D1635" s="4" t="s">
        <v>10</v>
      </c>
      <c r="E1635" s="4" t="s">
        <v>10</v>
      </c>
      <c r="F1635" s="4" t="s">
        <v>9</v>
      </c>
    </row>
    <row r="1636" spans="1:19">
      <c r="A1636" t="n">
        <v>15412</v>
      </c>
      <c r="B1636" s="72" t="n">
        <v>84</v>
      </c>
      <c r="C1636" s="7" t="n">
        <v>0</v>
      </c>
      <c r="D1636" s="7" t="n">
        <v>2</v>
      </c>
      <c r="E1636" s="7" t="n">
        <v>0</v>
      </c>
      <c r="F1636" s="7" t="n">
        <v>1056964608</v>
      </c>
    </row>
    <row r="1637" spans="1:19">
      <c r="A1637" t="s">
        <v>4</v>
      </c>
      <c r="B1637" s="4" t="s">
        <v>5</v>
      </c>
      <c r="C1637" s="4" t="s">
        <v>13</v>
      </c>
      <c r="D1637" s="4" t="s">
        <v>10</v>
      </c>
      <c r="E1637" s="4" t="s">
        <v>10</v>
      </c>
      <c r="F1637" s="4" t="s">
        <v>9</v>
      </c>
    </row>
    <row r="1638" spans="1:19">
      <c r="A1638" t="n">
        <v>15422</v>
      </c>
      <c r="B1638" s="72" t="n">
        <v>84</v>
      </c>
      <c r="C1638" s="7" t="n">
        <v>1</v>
      </c>
      <c r="D1638" s="7" t="n">
        <v>0</v>
      </c>
      <c r="E1638" s="7" t="n">
        <v>500</v>
      </c>
      <c r="F1638" s="7" t="n">
        <v>0</v>
      </c>
    </row>
    <row r="1639" spans="1:19">
      <c r="A1639" t="s">
        <v>4</v>
      </c>
      <c r="B1639" s="4" t="s">
        <v>5</v>
      </c>
      <c r="C1639" s="4" t="s">
        <v>13</v>
      </c>
      <c r="D1639" s="4" t="s">
        <v>24</v>
      </c>
      <c r="E1639" s="4" t="s">
        <v>24</v>
      </c>
      <c r="F1639" s="4" t="s">
        <v>24</v>
      </c>
    </row>
    <row r="1640" spans="1:19">
      <c r="A1640" t="n">
        <v>15432</v>
      </c>
      <c r="B1640" s="55" t="n">
        <v>45</v>
      </c>
      <c r="C1640" s="7" t="n">
        <v>9</v>
      </c>
      <c r="D1640" s="7" t="n">
        <v>0.300000011920929</v>
      </c>
      <c r="E1640" s="7" t="n">
        <v>0.300000011920929</v>
      </c>
      <c r="F1640" s="7" t="n">
        <v>0.25</v>
      </c>
    </row>
    <row r="1641" spans="1:19">
      <c r="A1641" t="s">
        <v>4</v>
      </c>
      <c r="B1641" s="4" t="s">
        <v>5</v>
      </c>
      <c r="C1641" s="4" t="s">
        <v>13</v>
      </c>
      <c r="D1641" s="4" t="s">
        <v>9</v>
      </c>
      <c r="E1641" s="4" t="s">
        <v>9</v>
      </c>
      <c r="F1641" s="4" t="s">
        <v>9</v>
      </c>
    </row>
    <row r="1642" spans="1:19">
      <c r="A1642" t="n">
        <v>15446</v>
      </c>
      <c r="B1642" s="20" t="n">
        <v>50</v>
      </c>
      <c r="C1642" s="7" t="n">
        <v>255</v>
      </c>
      <c r="D1642" s="7" t="n">
        <v>1050253722</v>
      </c>
      <c r="E1642" s="7" t="n">
        <v>1065353216</v>
      </c>
      <c r="F1642" s="7" t="n">
        <v>1045220557</v>
      </c>
    </row>
    <row r="1643" spans="1:19">
      <c r="A1643" t="s">
        <v>4</v>
      </c>
      <c r="B1643" s="4" t="s">
        <v>5</v>
      </c>
      <c r="C1643" s="4" t="s">
        <v>10</v>
      </c>
    </row>
    <row r="1644" spans="1:19">
      <c r="A1644" t="n">
        <v>15460</v>
      </c>
      <c r="B1644" s="43" t="n">
        <v>16</v>
      </c>
      <c r="C1644" s="7" t="n">
        <v>1200</v>
      </c>
    </row>
    <row r="1645" spans="1:19">
      <c r="A1645" t="s">
        <v>4</v>
      </c>
      <c r="B1645" s="4" t="s">
        <v>5</v>
      </c>
      <c r="C1645" s="4" t="s">
        <v>13</v>
      </c>
      <c r="D1645" s="4" t="s">
        <v>10</v>
      </c>
      <c r="E1645" s="4" t="s">
        <v>10</v>
      </c>
      <c r="F1645" s="4" t="s">
        <v>9</v>
      </c>
    </row>
    <row r="1646" spans="1:19">
      <c r="A1646" t="n">
        <v>15463</v>
      </c>
      <c r="B1646" s="72" t="n">
        <v>84</v>
      </c>
      <c r="C1646" s="7" t="n">
        <v>0</v>
      </c>
      <c r="D1646" s="7" t="n">
        <v>2</v>
      </c>
      <c r="E1646" s="7" t="n">
        <v>0</v>
      </c>
      <c r="F1646" s="7" t="n">
        <v>1045220557</v>
      </c>
    </row>
    <row r="1647" spans="1:19">
      <c r="A1647" t="s">
        <v>4</v>
      </c>
      <c r="B1647" s="4" t="s">
        <v>5</v>
      </c>
      <c r="C1647" s="4" t="s">
        <v>13</v>
      </c>
      <c r="D1647" s="4" t="s">
        <v>10</v>
      </c>
      <c r="E1647" s="4" t="s">
        <v>24</v>
      </c>
    </row>
    <row r="1648" spans="1:19">
      <c r="A1648" t="n">
        <v>15473</v>
      </c>
      <c r="B1648" s="39" t="n">
        <v>58</v>
      </c>
      <c r="C1648" s="7" t="n">
        <v>101</v>
      </c>
      <c r="D1648" s="7" t="n">
        <v>300</v>
      </c>
      <c r="E1648" s="7" t="n">
        <v>1</v>
      </c>
    </row>
    <row r="1649" spans="1:15">
      <c r="A1649" t="s">
        <v>4</v>
      </c>
      <c r="B1649" s="4" t="s">
        <v>5</v>
      </c>
      <c r="C1649" s="4" t="s">
        <v>13</v>
      </c>
      <c r="D1649" s="4" t="s">
        <v>10</v>
      </c>
    </row>
    <row r="1650" spans="1:15">
      <c r="A1650" t="n">
        <v>15481</v>
      </c>
      <c r="B1650" s="39" t="n">
        <v>58</v>
      </c>
      <c r="C1650" s="7" t="n">
        <v>254</v>
      </c>
      <c r="D1650" s="7" t="n">
        <v>0</v>
      </c>
    </row>
    <row r="1651" spans="1:15">
      <c r="A1651" t="s">
        <v>4</v>
      </c>
      <c r="B1651" s="4" t="s">
        <v>5</v>
      </c>
      <c r="C1651" s="4" t="s">
        <v>13</v>
      </c>
      <c r="D1651" s="4" t="s">
        <v>10</v>
      </c>
      <c r="E1651" s="4" t="s">
        <v>10</v>
      </c>
    </row>
    <row r="1652" spans="1:15">
      <c r="A1652" t="n">
        <v>15485</v>
      </c>
      <c r="B1652" s="11" t="n">
        <v>39</v>
      </c>
      <c r="C1652" s="7" t="n">
        <v>16</v>
      </c>
      <c r="D1652" s="7" t="n">
        <v>65533</v>
      </c>
      <c r="E1652" s="7" t="n">
        <v>203</v>
      </c>
    </row>
    <row r="1653" spans="1:15">
      <c r="A1653" t="s">
        <v>4</v>
      </c>
      <c r="B1653" s="4" t="s">
        <v>5</v>
      </c>
      <c r="C1653" s="4" t="s">
        <v>13</v>
      </c>
      <c r="D1653" s="4" t="s">
        <v>13</v>
      </c>
      <c r="E1653" s="4" t="s">
        <v>24</v>
      </c>
      <c r="F1653" s="4" t="s">
        <v>24</v>
      </c>
      <c r="G1653" s="4" t="s">
        <v>24</v>
      </c>
      <c r="H1653" s="4" t="s">
        <v>10</v>
      </c>
    </row>
    <row r="1654" spans="1:15">
      <c r="A1654" t="n">
        <v>15491</v>
      </c>
      <c r="B1654" s="55" t="n">
        <v>45</v>
      </c>
      <c r="C1654" s="7" t="n">
        <v>2</v>
      </c>
      <c r="D1654" s="7" t="n">
        <v>3</v>
      </c>
      <c r="E1654" s="7" t="n">
        <v>254.449996948242</v>
      </c>
      <c r="F1654" s="7" t="n">
        <v>2.20000004768372</v>
      </c>
      <c r="G1654" s="7" t="n">
        <v>-119.75</v>
      </c>
      <c r="H1654" s="7" t="n">
        <v>0</v>
      </c>
    </row>
    <row r="1655" spans="1:15">
      <c r="A1655" t="s">
        <v>4</v>
      </c>
      <c r="B1655" s="4" t="s">
        <v>5</v>
      </c>
      <c r="C1655" s="4" t="s">
        <v>13</v>
      </c>
      <c r="D1655" s="4" t="s">
        <v>13</v>
      </c>
      <c r="E1655" s="4" t="s">
        <v>24</v>
      </c>
      <c r="F1655" s="4" t="s">
        <v>24</v>
      </c>
      <c r="G1655" s="4" t="s">
        <v>24</v>
      </c>
      <c r="H1655" s="4" t="s">
        <v>10</v>
      </c>
      <c r="I1655" s="4" t="s">
        <v>13</v>
      </c>
    </row>
    <row r="1656" spans="1:15">
      <c r="A1656" t="n">
        <v>15508</v>
      </c>
      <c r="B1656" s="55" t="n">
        <v>45</v>
      </c>
      <c r="C1656" s="7" t="n">
        <v>4</v>
      </c>
      <c r="D1656" s="7" t="n">
        <v>3</v>
      </c>
      <c r="E1656" s="7" t="n">
        <v>354.149993896484</v>
      </c>
      <c r="F1656" s="7" t="n">
        <v>122.199996948242</v>
      </c>
      <c r="G1656" s="7" t="n">
        <v>356</v>
      </c>
      <c r="H1656" s="7" t="n">
        <v>0</v>
      </c>
      <c r="I1656" s="7" t="n">
        <v>0</v>
      </c>
    </row>
    <row r="1657" spans="1:15">
      <c r="A1657" t="s">
        <v>4</v>
      </c>
      <c r="B1657" s="4" t="s">
        <v>5</v>
      </c>
      <c r="C1657" s="4" t="s">
        <v>13</v>
      </c>
      <c r="D1657" s="4" t="s">
        <v>13</v>
      </c>
      <c r="E1657" s="4" t="s">
        <v>24</v>
      </c>
      <c r="F1657" s="4" t="s">
        <v>10</v>
      </c>
    </row>
    <row r="1658" spans="1:15">
      <c r="A1658" t="n">
        <v>15526</v>
      </c>
      <c r="B1658" s="55" t="n">
        <v>45</v>
      </c>
      <c r="C1658" s="7" t="n">
        <v>5</v>
      </c>
      <c r="D1658" s="7" t="n">
        <v>3</v>
      </c>
      <c r="E1658" s="7" t="n">
        <v>13.5</v>
      </c>
      <c r="F1658" s="7" t="n">
        <v>0</v>
      </c>
    </row>
    <row r="1659" spans="1:15">
      <c r="A1659" t="s">
        <v>4</v>
      </c>
      <c r="B1659" s="4" t="s">
        <v>5</v>
      </c>
      <c r="C1659" s="4" t="s">
        <v>13</v>
      </c>
      <c r="D1659" s="4" t="s">
        <v>13</v>
      </c>
      <c r="E1659" s="4" t="s">
        <v>24</v>
      </c>
      <c r="F1659" s="4" t="s">
        <v>10</v>
      </c>
    </row>
    <row r="1660" spans="1:15">
      <c r="A1660" t="n">
        <v>15535</v>
      </c>
      <c r="B1660" s="55" t="n">
        <v>45</v>
      </c>
      <c r="C1660" s="7" t="n">
        <v>11</v>
      </c>
      <c r="D1660" s="7" t="n">
        <v>3</v>
      </c>
      <c r="E1660" s="7" t="n">
        <v>40</v>
      </c>
      <c r="F1660" s="7" t="n">
        <v>0</v>
      </c>
    </row>
    <row r="1661" spans="1:15">
      <c r="A1661" t="s">
        <v>4</v>
      </c>
      <c r="B1661" s="4" t="s">
        <v>5</v>
      </c>
      <c r="C1661" s="4" t="s">
        <v>13</v>
      </c>
      <c r="D1661" s="4" t="s">
        <v>13</v>
      </c>
      <c r="E1661" s="4" t="s">
        <v>24</v>
      </c>
      <c r="F1661" s="4" t="s">
        <v>10</v>
      </c>
    </row>
    <row r="1662" spans="1:15">
      <c r="A1662" t="n">
        <v>15544</v>
      </c>
      <c r="B1662" s="55" t="n">
        <v>45</v>
      </c>
      <c r="C1662" s="7" t="n">
        <v>5</v>
      </c>
      <c r="D1662" s="7" t="n">
        <v>3</v>
      </c>
      <c r="E1662" s="7" t="n">
        <v>12</v>
      </c>
      <c r="F1662" s="7" t="n">
        <v>2000</v>
      </c>
    </row>
    <row r="1663" spans="1:15">
      <c r="A1663" t="s">
        <v>4</v>
      </c>
      <c r="B1663" s="4" t="s">
        <v>5</v>
      </c>
      <c r="C1663" s="4" t="s">
        <v>13</v>
      </c>
      <c r="D1663" s="4" t="s">
        <v>10</v>
      </c>
    </row>
    <row r="1664" spans="1:15">
      <c r="A1664" t="n">
        <v>15553</v>
      </c>
      <c r="B1664" s="39" t="n">
        <v>58</v>
      </c>
      <c r="C1664" s="7" t="n">
        <v>255</v>
      </c>
      <c r="D1664" s="7" t="n">
        <v>0</v>
      </c>
    </row>
    <row r="1665" spans="1:9">
      <c r="A1665" t="s">
        <v>4</v>
      </c>
      <c r="B1665" s="4" t="s">
        <v>5</v>
      </c>
      <c r="C1665" s="4" t="s">
        <v>13</v>
      </c>
      <c r="D1665" s="4" t="s">
        <v>10</v>
      </c>
      <c r="E1665" s="4" t="s">
        <v>10</v>
      </c>
      <c r="F1665" s="4" t="s">
        <v>10</v>
      </c>
      <c r="G1665" s="4" t="s">
        <v>10</v>
      </c>
      <c r="H1665" s="4" t="s">
        <v>10</v>
      </c>
      <c r="I1665" s="4" t="s">
        <v>6</v>
      </c>
      <c r="J1665" s="4" t="s">
        <v>24</v>
      </c>
      <c r="K1665" s="4" t="s">
        <v>24</v>
      </c>
      <c r="L1665" s="4" t="s">
        <v>24</v>
      </c>
      <c r="M1665" s="4" t="s">
        <v>9</v>
      </c>
      <c r="N1665" s="4" t="s">
        <v>9</v>
      </c>
      <c r="O1665" s="4" t="s">
        <v>24</v>
      </c>
      <c r="P1665" s="4" t="s">
        <v>24</v>
      </c>
      <c r="Q1665" s="4" t="s">
        <v>24</v>
      </c>
      <c r="R1665" s="4" t="s">
        <v>24</v>
      </c>
      <c r="S1665" s="4" t="s">
        <v>13</v>
      </c>
    </row>
    <row r="1666" spans="1:9">
      <c r="A1666" t="n">
        <v>15557</v>
      </c>
      <c r="B1666" s="11" t="n">
        <v>39</v>
      </c>
      <c r="C1666" s="7" t="n">
        <v>12</v>
      </c>
      <c r="D1666" s="7" t="n">
        <v>65533</v>
      </c>
      <c r="E1666" s="7" t="n">
        <v>204</v>
      </c>
      <c r="F1666" s="7" t="n">
        <v>0</v>
      </c>
      <c r="G1666" s="7" t="n">
        <v>1561</v>
      </c>
      <c r="H1666" s="7" t="n">
        <v>1</v>
      </c>
      <c r="I1666" s="7" t="s">
        <v>195</v>
      </c>
      <c r="J1666" s="7" t="n">
        <v>0</v>
      </c>
      <c r="K1666" s="7" t="n">
        <v>0</v>
      </c>
      <c r="L1666" s="7" t="n">
        <v>0</v>
      </c>
      <c r="M1666" s="7" t="n">
        <v>0</v>
      </c>
      <c r="N1666" s="7" t="n">
        <v>0</v>
      </c>
      <c r="O1666" s="7" t="n">
        <v>0</v>
      </c>
      <c r="P1666" s="7" t="n">
        <v>1</v>
      </c>
      <c r="Q1666" s="7" t="n">
        <v>1</v>
      </c>
      <c r="R1666" s="7" t="n">
        <v>1</v>
      </c>
      <c r="S1666" s="7" t="n">
        <v>255</v>
      </c>
    </row>
    <row r="1667" spans="1:9">
      <c r="A1667" t="s">
        <v>4</v>
      </c>
      <c r="B1667" s="4" t="s">
        <v>5</v>
      </c>
      <c r="C1667" s="4" t="s">
        <v>10</v>
      </c>
    </row>
    <row r="1668" spans="1:9">
      <c r="A1668" t="n">
        <v>15618</v>
      </c>
      <c r="B1668" s="43" t="n">
        <v>16</v>
      </c>
      <c r="C1668" s="7" t="n">
        <v>400</v>
      </c>
    </row>
    <row r="1669" spans="1:9">
      <c r="A1669" t="s">
        <v>4</v>
      </c>
      <c r="B1669" s="4" t="s">
        <v>5</v>
      </c>
      <c r="C1669" s="4" t="s">
        <v>13</v>
      </c>
      <c r="D1669" s="4" t="s">
        <v>10</v>
      </c>
      <c r="E1669" s="4" t="s">
        <v>10</v>
      </c>
      <c r="F1669" s="4" t="s">
        <v>9</v>
      </c>
    </row>
    <row r="1670" spans="1:9">
      <c r="A1670" t="n">
        <v>15621</v>
      </c>
      <c r="B1670" s="72" t="n">
        <v>84</v>
      </c>
      <c r="C1670" s="7" t="n">
        <v>0</v>
      </c>
      <c r="D1670" s="7" t="n">
        <v>2</v>
      </c>
      <c r="E1670" s="7" t="n">
        <v>0</v>
      </c>
      <c r="F1670" s="7" t="n">
        <v>1056964608</v>
      </c>
    </row>
    <row r="1671" spans="1:9">
      <c r="A1671" t="s">
        <v>4</v>
      </c>
      <c r="B1671" s="4" t="s">
        <v>5</v>
      </c>
      <c r="C1671" s="4" t="s">
        <v>13</v>
      </c>
      <c r="D1671" s="4" t="s">
        <v>10</v>
      </c>
      <c r="E1671" s="4" t="s">
        <v>10</v>
      </c>
      <c r="F1671" s="4" t="s">
        <v>9</v>
      </c>
    </row>
    <row r="1672" spans="1:9">
      <c r="A1672" t="n">
        <v>15631</v>
      </c>
      <c r="B1672" s="72" t="n">
        <v>84</v>
      </c>
      <c r="C1672" s="7" t="n">
        <v>1</v>
      </c>
      <c r="D1672" s="7" t="n">
        <v>0</v>
      </c>
      <c r="E1672" s="7" t="n">
        <v>500</v>
      </c>
      <c r="F1672" s="7" t="n">
        <v>0</v>
      </c>
    </row>
    <row r="1673" spans="1:9">
      <c r="A1673" t="s">
        <v>4</v>
      </c>
      <c r="B1673" s="4" t="s">
        <v>5</v>
      </c>
      <c r="C1673" s="4" t="s">
        <v>13</v>
      </c>
      <c r="D1673" s="4" t="s">
        <v>24</v>
      </c>
      <c r="E1673" s="4" t="s">
        <v>24</v>
      </c>
      <c r="F1673" s="4" t="s">
        <v>24</v>
      </c>
    </row>
    <row r="1674" spans="1:9">
      <c r="A1674" t="n">
        <v>15641</v>
      </c>
      <c r="B1674" s="55" t="n">
        <v>45</v>
      </c>
      <c r="C1674" s="7" t="n">
        <v>9</v>
      </c>
      <c r="D1674" s="7" t="n">
        <v>0.300000011920929</v>
      </c>
      <c r="E1674" s="7" t="n">
        <v>0.300000011920929</v>
      </c>
      <c r="F1674" s="7" t="n">
        <v>0.25</v>
      </c>
    </row>
    <row r="1675" spans="1:9">
      <c r="A1675" t="s">
        <v>4</v>
      </c>
      <c r="B1675" s="4" t="s">
        <v>5</v>
      </c>
      <c r="C1675" s="4" t="s">
        <v>10</v>
      </c>
      <c r="D1675" s="4" t="s">
        <v>13</v>
      </c>
      <c r="E1675" s="4" t="s">
        <v>13</v>
      </c>
      <c r="F1675" s="4" t="s">
        <v>6</v>
      </c>
    </row>
    <row r="1676" spans="1:9">
      <c r="A1676" t="n">
        <v>15655</v>
      </c>
      <c r="B1676" s="30" t="n">
        <v>20</v>
      </c>
      <c r="C1676" s="7" t="n">
        <v>1561</v>
      </c>
      <c r="D1676" s="7" t="n">
        <v>3</v>
      </c>
      <c r="E1676" s="7" t="n">
        <v>11</v>
      </c>
      <c r="F1676" s="7" t="s">
        <v>196</v>
      </c>
    </row>
    <row r="1677" spans="1:9">
      <c r="A1677" t="s">
        <v>4</v>
      </c>
      <c r="B1677" s="4" t="s">
        <v>5</v>
      </c>
      <c r="C1677" s="4" t="s">
        <v>13</v>
      </c>
      <c r="D1677" s="4" t="s">
        <v>9</v>
      </c>
      <c r="E1677" s="4" t="s">
        <v>9</v>
      </c>
      <c r="F1677" s="4" t="s">
        <v>9</v>
      </c>
    </row>
    <row r="1678" spans="1:9">
      <c r="A1678" t="n">
        <v>15689</v>
      </c>
      <c r="B1678" s="20" t="n">
        <v>50</v>
      </c>
      <c r="C1678" s="7" t="n">
        <v>255</v>
      </c>
      <c r="D1678" s="7" t="n">
        <v>1050253722</v>
      </c>
      <c r="E1678" s="7" t="n">
        <v>1065353216</v>
      </c>
      <c r="F1678" s="7" t="n">
        <v>1045220557</v>
      </c>
    </row>
    <row r="1679" spans="1:9">
      <c r="A1679" t="s">
        <v>4</v>
      </c>
      <c r="B1679" s="4" t="s">
        <v>5</v>
      </c>
      <c r="C1679" s="4" t="s">
        <v>6</v>
      </c>
      <c r="D1679" s="4" t="s">
        <v>10</v>
      </c>
    </row>
    <row r="1680" spans="1:9">
      <c r="A1680" t="n">
        <v>15703</v>
      </c>
      <c r="B1680" s="76" t="n">
        <v>29</v>
      </c>
      <c r="C1680" s="7" t="s">
        <v>191</v>
      </c>
      <c r="D1680" s="7" t="n">
        <v>65533</v>
      </c>
    </row>
    <row r="1681" spans="1:19">
      <c r="A1681" t="s">
        <v>4</v>
      </c>
      <c r="B1681" s="4" t="s">
        <v>5</v>
      </c>
      <c r="C1681" s="4" t="s">
        <v>13</v>
      </c>
      <c r="D1681" s="4" t="s">
        <v>10</v>
      </c>
      <c r="E1681" s="4" t="s">
        <v>6</v>
      </c>
    </row>
    <row r="1682" spans="1:19">
      <c r="A1682" t="n">
        <v>15720</v>
      </c>
      <c r="B1682" s="61" t="n">
        <v>51</v>
      </c>
      <c r="C1682" s="7" t="n">
        <v>4</v>
      </c>
      <c r="D1682" s="7" t="n">
        <v>1561</v>
      </c>
      <c r="E1682" s="7" t="s">
        <v>101</v>
      </c>
    </row>
    <row r="1683" spans="1:19">
      <c r="A1683" t="s">
        <v>4</v>
      </c>
      <c r="B1683" s="4" t="s">
        <v>5</v>
      </c>
      <c r="C1683" s="4" t="s">
        <v>10</v>
      </c>
    </row>
    <row r="1684" spans="1:19">
      <c r="A1684" t="n">
        <v>15733</v>
      </c>
      <c r="B1684" s="43" t="n">
        <v>16</v>
      </c>
      <c r="C1684" s="7" t="n">
        <v>0</v>
      </c>
    </row>
    <row r="1685" spans="1:19">
      <c r="A1685" t="s">
        <v>4</v>
      </c>
      <c r="B1685" s="4" t="s">
        <v>5</v>
      </c>
      <c r="C1685" s="4" t="s">
        <v>10</v>
      </c>
      <c r="D1685" s="4" t="s">
        <v>13</v>
      </c>
      <c r="E1685" s="4" t="s">
        <v>9</v>
      </c>
      <c r="F1685" s="4" t="s">
        <v>70</v>
      </c>
      <c r="G1685" s="4" t="s">
        <v>13</v>
      </c>
      <c r="H1685" s="4" t="s">
        <v>13</v>
      </c>
      <c r="I1685" s="4" t="s">
        <v>13</v>
      </c>
    </row>
    <row r="1686" spans="1:19">
      <c r="A1686" t="n">
        <v>15736</v>
      </c>
      <c r="B1686" s="62" t="n">
        <v>26</v>
      </c>
      <c r="C1686" s="7" t="n">
        <v>1561</v>
      </c>
      <c r="D1686" s="7" t="n">
        <v>17</v>
      </c>
      <c r="E1686" s="7" t="n">
        <v>62855</v>
      </c>
      <c r="F1686" s="7" t="s">
        <v>197</v>
      </c>
      <c r="G1686" s="7" t="n">
        <v>8</v>
      </c>
      <c r="H1686" s="7" t="n">
        <v>2</v>
      </c>
      <c r="I1686" s="7" t="n">
        <v>0</v>
      </c>
    </row>
    <row r="1687" spans="1:19">
      <c r="A1687" t="s">
        <v>4</v>
      </c>
      <c r="B1687" s="4" t="s">
        <v>5</v>
      </c>
      <c r="C1687" s="4" t="s">
        <v>10</v>
      </c>
    </row>
    <row r="1688" spans="1:19">
      <c r="A1688" t="n">
        <v>15769</v>
      </c>
      <c r="B1688" s="43" t="n">
        <v>16</v>
      </c>
      <c r="C1688" s="7" t="n">
        <v>100</v>
      </c>
    </row>
    <row r="1689" spans="1:19">
      <c r="A1689" t="s">
        <v>4</v>
      </c>
      <c r="B1689" s="4" t="s">
        <v>5</v>
      </c>
      <c r="C1689" s="4" t="s">
        <v>13</v>
      </c>
      <c r="D1689" s="4" t="s">
        <v>10</v>
      </c>
      <c r="E1689" s="4" t="s">
        <v>10</v>
      </c>
      <c r="F1689" s="4" t="s">
        <v>10</v>
      </c>
      <c r="G1689" s="4" t="s">
        <v>10</v>
      </c>
      <c r="H1689" s="4" t="s">
        <v>10</v>
      </c>
      <c r="I1689" s="4" t="s">
        <v>6</v>
      </c>
      <c r="J1689" s="4" t="s">
        <v>24</v>
      </c>
      <c r="K1689" s="4" t="s">
        <v>24</v>
      </c>
      <c r="L1689" s="4" t="s">
        <v>24</v>
      </c>
      <c r="M1689" s="4" t="s">
        <v>9</v>
      </c>
      <c r="N1689" s="4" t="s">
        <v>9</v>
      </c>
      <c r="O1689" s="4" t="s">
        <v>24</v>
      </c>
      <c r="P1689" s="4" t="s">
        <v>24</v>
      </c>
      <c r="Q1689" s="4" t="s">
        <v>24</v>
      </c>
      <c r="R1689" s="4" t="s">
        <v>24</v>
      </c>
      <c r="S1689" s="4" t="s">
        <v>13</v>
      </c>
    </row>
    <row r="1690" spans="1:19">
      <c r="A1690" t="n">
        <v>15772</v>
      </c>
      <c r="B1690" s="11" t="n">
        <v>39</v>
      </c>
      <c r="C1690" s="7" t="n">
        <v>12</v>
      </c>
      <c r="D1690" s="7" t="n">
        <v>65533</v>
      </c>
      <c r="E1690" s="7" t="n">
        <v>204</v>
      </c>
      <c r="F1690" s="7" t="n">
        <v>0</v>
      </c>
      <c r="G1690" s="7" t="n">
        <v>1560</v>
      </c>
      <c r="H1690" s="7" t="n">
        <v>1</v>
      </c>
      <c r="I1690" s="7" t="s">
        <v>195</v>
      </c>
      <c r="J1690" s="7" t="n">
        <v>0</v>
      </c>
      <c r="K1690" s="7" t="n">
        <v>0</v>
      </c>
      <c r="L1690" s="7" t="n">
        <v>0</v>
      </c>
      <c r="M1690" s="7" t="n">
        <v>0</v>
      </c>
      <c r="N1690" s="7" t="n">
        <v>0</v>
      </c>
      <c r="O1690" s="7" t="n">
        <v>0</v>
      </c>
      <c r="P1690" s="7" t="n">
        <v>1</v>
      </c>
      <c r="Q1690" s="7" t="n">
        <v>1</v>
      </c>
      <c r="R1690" s="7" t="n">
        <v>1</v>
      </c>
      <c r="S1690" s="7" t="n">
        <v>255</v>
      </c>
    </row>
    <row r="1691" spans="1:19">
      <c r="A1691" t="s">
        <v>4</v>
      </c>
      <c r="B1691" s="4" t="s">
        <v>5</v>
      </c>
      <c r="C1691" s="4" t="s">
        <v>10</v>
      </c>
    </row>
    <row r="1692" spans="1:19">
      <c r="A1692" t="n">
        <v>15833</v>
      </c>
      <c r="B1692" s="43" t="n">
        <v>16</v>
      </c>
      <c r="C1692" s="7" t="n">
        <v>400</v>
      </c>
    </row>
    <row r="1693" spans="1:19">
      <c r="A1693" t="s">
        <v>4</v>
      </c>
      <c r="B1693" s="4" t="s">
        <v>5</v>
      </c>
      <c r="C1693" s="4" t="s">
        <v>13</v>
      </c>
      <c r="D1693" s="4" t="s">
        <v>10</v>
      </c>
      <c r="E1693" s="4" t="s">
        <v>10</v>
      </c>
      <c r="F1693" s="4" t="s">
        <v>9</v>
      </c>
    </row>
    <row r="1694" spans="1:19">
      <c r="A1694" t="n">
        <v>15836</v>
      </c>
      <c r="B1694" s="72" t="n">
        <v>84</v>
      </c>
      <c r="C1694" s="7" t="n">
        <v>0</v>
      </c>
      <c r="D1694" s="7" t="n">
        <v>2</v>
      </c>
      <c r="E1694" s="7" t="n">
        <v>0</v>
      </c>
      <c r="F1694" s="7" t="n">
        <v>1056964608</v>
      </c>
    </row>
    <row r="1695" spans="1:19">
      <c r="A1695" t="s">
        <v>4</v>
      </c>
      <c r="B1695" s="4" t="s">
        <v>5</v>
      </c>
      <c r="C1695" s="4" t="s">
        <v>13</v>
      </c>
      <c r="D1695" s="4" t="s">
        <v>10</v>
      </c>
      <c r="E1695" s="4" t="s">
        <v>10</v>
      </c>
      <c r="F1695" s="4" t="s">
        <v>9</v>
      </c>
    </row>
    <row r="1696" spans="1:19">
      <c r="A1696" t="n">
        <v>15846</v>
      </c>
      <c r="B1696" s="72" t="n">
        <v>84</v>
      </c>
      <c r="C1696" s="7" t="n">
        <v>1</v>
      </c>
      <c r="D1696" s="7" t="n">
        <v>0</v>
      </c>
      <c r="E1696" s="7" t="n">
        <v>500</v>
      </c>
      <c r="F1696" s="7" t="n">
        <v>0</v>
      </c>
    </row>
    <row r="1697" spans="1:19">
      <c r="A1697" t="s">
        <v>4</v>
      </c>
      <c r="B1697" s="4" t="s">
        <v>5</v>
      </c>
      <c r="C1697" s="4" t="s">
        <v>13</v>
      </c>
      <c r="D1697" s="4" t="s">
        <v>24</v>
      </c>
      <c r="E1697" s="4" t="s">
        <v>24</v>
      </c>
      <c r="F1697" s="4" t="s">
        <v>24</v>
      </c>
    </row>
    <row r="1698" spans="1:19">
      <c r="A1698" t="n">
        <v>15856</v>
      </c>
      <c r="B1698" s="55" t="n">
        <v>45</v>
      </c>
      <c r="C1698" s="7" t="n">
        <v>9</v>
      </c>
      <c r="D1698" s="7" t="n">
        <v>0.300000011920929</v>
      </c>
      <c r="E1698" s="7" t="n">
        <v>0.300000011920929</v>
      </c>
      <c r="F1698" s="7" t="n">
        <v>0.25</v>
      </c>
    </row>
    <row r="1699" spans="1:19">
      <c r="A1699" t="s">
        <v>4</v>
      </c>
      <c r="B1699" s="4" t="s">
        <v>5</v>
      </c>
      <c r="C1699" s="4" t="s">
        <v>10</v>
      </c>
      <c r="D1699" s="4" t="s">
        <v>13</v>
      </c>
      <c r="E1699" s="4" t="s">
        <v>13</v>
      </c>
      <c r="F1699" s="4" t="s">
        <v>6</v>
      </c>
    </row>
    <row r="1700" spans="1:19">
      <c r="A1700" t="n">
        <v>15870</v>
      </c>
      <c r="B1700" s="30" t="n">
        <v>20</v>
      </c>
      <c r="C1700" s="7" t="n">
        <v>1560</v>
      </c>
      <c r="D1700" s="7" t="n">
        <v>3</v>
      </c>
      <c r="E1700" s="7" t="n">
        <v>11</v>
      </c>
      <c r="F1700" s="7" t="s">
        <v>196</v>
      </c>
    </row>
    <row r="1701" spans="1:19">
      <c r="A1701" t="s">
        <v>4</v>
      </c>
      <c r="B1701" s="4" t="s">
        <v>5</v>
      </c>
      <c r="C1701" s="4" t="s">
        <v>13</v>
      </c>
      <c r="D1701" s="4" t="s">
        <v>9</v>
      </c>
      <c r="E1701" s="4" t="s">
        <v>9</v>
      </c>
      <c r="F1701" s="4" t="s">
        <v>9</v>
      </c>
    </row>
    <row r="1702" spans="1:19">
      <c r="A1702" t="n">
        <v>15904</v>
      </c>
      <c r="B1702" s="20" t="n">
        <v>50</v>
      </c>
      <c r="C1702" s="7" t="n">
        <v>255</v>
      </c>
      <c r="D1702" s="7" t="n">
        <v>1050253722</v>
      </c>
      <c r="E1702" s="7" t="n">
        <v>1065353216</v>
      </c>
      <c r="F1702" s="7" t="n">
        <v>1045220557</v>
      </c>
    </row>
    <row r="1703" spans="1:19">
      <c r="A1703" t="s">
        <v>4</v>
      </c>
      <c r="B1703" s="4" t="s">
        <v>5</v>
      </c>
      <c r="C1703" s="4" t="s">
        <v>6</v>
      </c>
      <c r="D1703" s="4" t="s">
        <v>10</v>
      </c>
    </row>
    <row r="1704" spans="1:19">
      <c r="A1704" t="n">
        <v>15918</v>
      </c>
      <c r="B1704" s="76" t="n">
        <v>29</v>
      </c>
      <c r="C1704" s="7" t="s">
        <v>191</v>
      </c>
      <c r="D1704" s="7" t="n">
        <v>65533</v>
      </c>
    </row>
    <row r="1705" spans="1:19">
      <c r="A1705" t="s">
        <v>4</v>
      </c>
      <c r="B1705" s="4" t="s">
        <v>5</v>
      </c>
      <c r="C1705" s="4" t="s">
        <v>13</v>
      </c>
      <c r="D1705" s="4" t="s">
        <v>10</v>
      </c>
      <c r="E1705" s="4" t="s">
        <v>6</v>
      </c>
    </row>
    <row r="1706" spans="1:19">
      <c r="A1706" t="n">
        <v>15935</v>
      </c>
      <c r="B1706" s="61" t="n">
        <v>51</v>
      </c>
      <c r="C1706" s="7" t="n">
        <v>4</v>
      </c>
      <c r="D1706" s="7" t="n">
        <v>1560</v>
      </c>
      <c r="E1706" s="7" t="s">
        <v>101</v>
      </c>
    </row>
    <row r="1707" spans="1:19">
      <c r="A1707" t="s">
        <v>4</v>
      </c>
      <c r="B1707" s="4" t="s">
        <v>5</v>
      </c>
      <c r="C1707" s="4" t="s">
        <v>10</v>
      </c>
    </row>
    <row r="1708" spans="1:19">
      <c r="A1708" t="n">
        <v>15948</v>
      </c>
      <c r="B1708" s="43" t="n">
        <v>16</v>
      </c>
      <c r="C1708" s="7" t="n">
        <v>0</v>
      </c>
    </row>
    <row r="1709" spans="1:19">
      <c r="A1709" t="s">
        <v>4</v>
      </c>
      <c r="B1709" s="4" t="s">
        <v>5</v>
      </c>
      <c r="C1709" s="4" t="s">
        <v>10</v>
      </c>
      <c r="D1709" s="4" t="s">
        <v>13</v>
      </c>
      <c r="E1709" s="4" t="s">
        <v>9</v>
      </c>
      <c r="F1709" s="4" t="s">
        <v>70</v>
      </c>
      <c r="G1709" s="4" t="s">
        <v>13</v>
      </c>
      <c r="H1709" s="4" t="s">
        <v>13</v>
      </c>
      <c r="I1709" s="4" t="s">
        <v>13</v>
      </c>
    </row>
    <row r="1710" spans="1:19">
      <c r="A1710" t="n">
        <v>15951</v>
      </c>
      <c r="B1710" s="62" t="n">
        <v>26</v>
      </c>
      <c r="C1710" s="7" t="n">
        <v>1560</v>
      </c>
      <c r="D1710" s="7" t="n">
        <v>17</v>
      </c>
      <c r="E1710" s="7" t="n">
        <v>62856</v>
      </c>
      <c r="F1710" s="7" t="s">
        <v>198</v>
      </c>
      <c r="G1710" s="7" t="n">
        <v>8</v>
      </c>
      <c r="H1710" s="7" t="n">
        <v>2</v>
      </c>
      <c r="I1710" s="7" t="n">
        <v>0</v>
      </c>
    </row>
    <row r="1711" spans="1:19">
      <c r="A1711" t="s">
        <v>4</v>
      </c>
      <c r="B1711" s="4" t="s">
        <v>5</v>
      </c>
      <c r="C1711" s="4" t="s">
        <v>13</v>
      </c>
      <c r="D1711" s="4" t="s">
        <v>10</v>
      </c>
      <c r="E1711" s="4" t="s">
        <v>10</v>
      </c>
      <c r="F1711" s="4" t="s">
        <v>9</v>
      </c>
    </row>
    <row r="1712" spans="1:19">
      <c r="A1712" t="n">
        <v>15979</v>
      </c>
      <c r="B1712" s="72" t="n">
        <v>84</v>
      </c>
      <c r="C1712" s="7" t="n">
        <v>1</v>
      </c>
      <c r="D1712" s="7" t="n">
        <v>0</v>
      </c>
      <c r="E1712" s="7" t="n">
        <v>1000</v>
      </c>
      <c r="F1712" s="7" t="n">
        <v>0</v>
      </c>
    </row>
    <row r="1713" spans="1:9">
      <c r="A1713" t="s">
        <v>4</v>
      </c>
      <c r="B1713" s="4" t="s">
        <v>5</v>
      </c>
      <c r="C1713" s="4" t="s">
        <v>10</v>
      </c>
    </row>
    <row r="1714" spans="1:9">
      <c r="A1714" t="n">
        <v>15989</v>
      </c>
      <c r="B1714" s="43" t="n">
        <v>16</v>
      </c>
      <c r="C1714" s="7" t="n">
        <v>1000</v>
      </c>
    </row>
    <row r="1715" spans="1:9">
      <c r="A1715" t="s">
        <v>4</v>
      </c>
      <c r="B1715" s="4" t="s">
        <v>5</v>
      </c>
      <c r="C1715" s="4" t="s">
        <v>10</v>
      </c>
      <c r="D1715" s="4" t="s">
        <v>13</v>
      </c>
    </row>
    <row r="1716" spans="1:9">
      <c r="A1716" t="n">
        <v>15992</v>
      </c>
      <c r="B1716" s="77" t="n">
        <v>89</v>
      </c>
      <c r="C1716" s="7" t="n">
        <v>1561</v>
      </c>
      <c r="D1716" s="7" t="n">
        <v>0</v>
      </c>
    </row>
    <row r="1717" spans="1:9">
      <c r="A1717" t="s">
        <v>4</v>
      </c>
      <c r="B1717" s="4" t="s">
        <v>5</v>
      </c>
      <c r="C1717" s="4" t="s">
        <v>6</v>
      </c>
      <c r="D1717" s="4" t="s">
        <v>10</v>
      </c>
    </row>
    <row r="1718" spans="1:9">
      <c r="A1718" t="n">
        <v>15996</v>
      </c>
      <c r="B1718" s="76" t="n">
        <v>29</v>
      </c>
      <c r="C1718" s="7" t="s">
        <v>12</v>
      </c>
      <c r="D1718" s="7" t="n">
        <v>65533</v>
      </c>
    </row>
    <row r="1719" spans="1:9">
      <c r="A1719" t="s">
        <v>4</v>
      </c>
      <c r="B1719" s="4" t="s">
        <v>5</v>
      </c>
      <c r="C1719" s="4" t="s">
        <v>10</v>
      </c>
    </row>
    <row r="1720" spans="1:9">
      <c r="A1720" t="n">
        <v>16000</v>
      </c>
      <c r="B1720" s="43" t="n">
        <v>16</v>
      </c>
      <c r="C1720" s="7" t="n">
        <v>500</v>
      </c>
    </row>
    <row r="1721" spans="1:9">
      <c r="A1721" t="s">
        <v>4</v>
      </c>
      <c r="B1721" s="4" t="s">
        <v>5</v>
      </c>
      <c r="C1721" s="4" t="s">
        <v>10</v>
      </c>
      <c r="D1721" s="4" t="s">
        <v>13</v>
      </c>
    </row>
    <row r="1722" spans="1:9">
      <c r="A1722" t="n">
        <v>16003</v>
      </c>
      <c r="B1722" s="77" t="n">
        <v>89</v>
      </c>
      <c r="C1722" s="7" t="n">
        <v>1560</v>
      </c>
      <c r="D1722" s="7" t="n">
        <v>0</v>
      </c>
    </row>
    <row r="1723" spans="1:9">
      <c r="A1723" t="s">
        <v>4</v>
      </c>
      <c r="B1723" s="4" t="s">
        <v>5</v>
      </c>
      <c r="C1723" s="4" t="s">
        <v>6</v>
      </c>
      <c r="D1723" s="4" t="s">
        <v>10</v>
      </c>
    </row>
    <row r="1724" spans="1:9">
      <c r="A1724" t="n">
        <v>16007</v>
      </c>
      <c r="B1724" s="76" t="n">
        <v>29</v>
      </c>
      <c r="C1724" s="7" t="s">
        <v>12</v>
      </c>
      <c r="D1724" s="7" t="n">
        <v>65533</v>
      </c>
    </row>
    <row r="1725" spans="1:9">
      <c r="A1725" t="s">
        <v>4</v>
      </c>
      <c r="B1725" s="4" t="s">
        <v>5</v>
      </c>
      <c r="C1725" s="4" t="s">
        <v>10</v>
      </c>
      <c r="D1725" s="4" t="s">
        <v>13</v>
      </c>
    </row>
    <row r="1726" spans="1:9">
      <c r="A1726" t="n">
        <v>16011</v>
      </c>
      <c r="B1726" s="77" t="n">
        <v>89</v>
      </c>
      <c r="C1726" s="7" t="n">
        <v>65533</v>
      </c>
      <c r="D1726" s="7" t="n">
        <v>1</v>
      </c>
    </row>
    <row r="1727" spans="1:9">
      <c r="A1727" t="s">
        <v>4</v>
      </c>
      <c r="B1727" s="4" t="s">
        <v>5</v>
      </c>
      <c r="C1727" s="4" t="s">
        <v>13</v>
      </c>
      <c r="D1727" s="4" t="s">
        <v>10</v>
      </c>
      <c r="E1727" s="4" t="s">
        <v>24</v>
      </c>
    </row>
    <row r="1728" spans="1:9">
      <c r="A1728" t="n">
        <v>16015</v>
      </c>
      <c r="B1728" s="39" t="n">
        <v>58</v>
      </c>
      <c r="C1728" s="7" t="n">
        <v>101</v>
      </c>
      <c r="D1728" s="7" t="n">
        <v>300</v>
      </c>
      <c r="E1728" s="7" t="n">
        <v>1</v>
      </c>
    </row>
    <row r="1729" spans="1:5">
      <c r="A1729" t="s">
        <v>4</v>
      </c>
      <c r="B1729" s="4" t="s">
        <v>5</v>
      </c>
      <c r="C1729" s="4" t="s">
        <v>13</v>
      </c>
      <c r="D1729" s="4" t="s">
        <v>10</v>
      </c>
    </row>
    <row r="1730" spans="1:5">
      <c r="A1730" t="n">
        <v>16023</v>
      </c>
      <c r="B1730" s="39" t="n">
        <v>58</v>
      </c>
      <c r="C1730" s="7" t="n">
        <v>254</v>
      </c>
      <c r="D1730" s="7" t="n">
        <v>0</v>
      </c>
    </row>
    <row r="1731" spans="1:5">
      <c r="A1731" t="s">
        <v>4</v>
      </c>
      <c r="B1731" s="4" t="s">
        <v>5</v>
      </c>
      <c r="C1731" s="4" t="s">
        <v>10</v>
      </c>
      <c r="D1731" s="4" t="s">
        <v>13</v>
      </c>
    </row>
    <row r="1732" spans="1:5">
      <c r="A1732" t="n">
        <v>16027</v>
      </c>
      <c r="B1732" s="78" t="n">
        <v>21</v>
      </c>
      <c r="C1732" s="7" t="n">
        <v>1560</v>
      </c>
      <c r="D1732" s="7" t="n">
        <v>3</v>
      </c>
    </row>
    <row r="1733" spans="1:5">
      <c r="A1733" t="s">
        <v>4</v>
      </c>
      <c r="B1733" s="4" t="s">
        <v>5</v>
      </c>
      <c r="C1733" s="4" t="s">
        <v>10</v>
      </c>
      <c r="D1733" s="4" t="s">
        <v>13</v>
      </c>
    </row>
    <row r="1734" spans="1:5">
      <c r="A1734" t="n">
        <v>16031</v>
      </c>
      <c r="B1734" s="78" t="n">
        <v>21</v>
      </c>
      <c r="C1734" s="7" t="n">
        <v>1561</v>
      </c>
      <c r="D1734" s="7" t="n">
        <v>3</v>
      </c>
    </row>
    <row r="1735" spans="1:5">
      <c r="A1735" t="s">
        <v>4</v>
      </c>
      <c r="B1735" s="4" t="s">
        <v>5</v>
      </c>
      <c r="C1735" s="4" t="s">
        <v>13</v>
      </c>
      <c r="D1735" s="4" t="s">
        <v>10</v>
      </c>
      <c r="E1735" s="4" t="s">
        <v>10</v>
      </c>
    </row>
    <row r="1736" spans="1:5">
      <c r="A1736" t="n">
        <v>16035</v>
      </c>
      <c r="B1736" s="11" t="n">
        <v>39</v>
      </c>
      <c r="C1736" s="7" t="n">
        <v>16</v>
      </c>
      <c r="D1736" s="7" t="n">
        <v>65533</v>
      </c>
      <c r="E1736" s="7" t="n">
        <v>206</v>
      </c>
    </row>
    <row r="1737" spans="1:5">
      <c r="A1737" t="s">
        <v>4</v>
      </c>
      <c r="B1737" s="4" t="s">
        <v>5</v>
      </c>
      <c r="C1737" s="4" t="s">
        <v>13</v>
      </c>
    </row>
    <row r="1738" spans="1:5">
      <c r="A1738" t="n">
        <v>16041</v>
      </c>
      <c r="B1738" s="79" t="n">
        <v>116</v>
      </c>
      <c r="C1738" s="7" t="n">
        <v>0</v>
      </c>
    </row>
    <row r="1739" spans="1:5">
      <c r="A1739" t="s">
        <v>4</v>
      </c>
      <c r="B1739" s="4" t="s">
        <v>5</v>
      </c>
      <c r="C1739" s="4" t="s">
        <v>13</v>
      </c>
      <c r="D1739" s="4" t="s">
        <v>10</v>
      </c>
    </row>
    <row r="1740" spans="1:5">
      <c r="A1740" t="n">
        <v>16043</v>
      </c>
      <c r="B1740" s="79" t="n">
        <v>116</v>
      </c>
      <c r="C1740" s="7" t="n">
        <v>2</v>
      </c>
      <c r="D1740" s="7" t="n">
        <v>1</v>
      </c>
    </row>
    <row r="1741" spans="1:5">
      <c r="A1741" t="s">
        <v>4</v>
      </c>
      <c r="B1741" s="4" t="s">
        <v>5</v>
      </c>
      <c r="C1741" s="4" t="s">
        <v>13</v>
      </c>
      <c r="D1741" s="4" t="s">
        <v>9</v>
      </c>
    </row>
    <row r="1742" spans="1:5">
      <c r="A1742" t="n">
        <v>16047</v>
      </c>
      <c r="B1742" s="79" t="n">
        <v>116</v>
      </c>
      <c r="C1742" s="7" t="n">
        <v>5</v>
      </c>
      <c r="D1742" s="7" t="n">
        <v>1106247680</v>
      </c>
    </row>
    <row r="1743" spans="1:5">
      <c r="A1743" t="s">
        <v>4</v>
      </c>
      <c r="B1743" s="4" t="s">
        <v>5</v>
      </c>
      <c r="C1743" s="4" t="s">
        <v>13</v>
      </c>
      <c r="D1743" s="4" t="s">
        <v>10</v>
      </c>
    </row>
    <row r="1744" spans="1:5">
      <c r="A1744" t="n">
        <v>16053</v>
      </c>
      <c r="B1744" s="79" t="n">
        <v>116</v>
      </c>
      <c r="C1744" s="7" t="n">
        <v>6</v>
      </c>
      <c r="D1744" s="7" t="n">
        <v>1</v>
      </c>
    </row>
    <row r="1745" spans="1:5">
      <c r="A1745" t="s">
        <v>4</v>
      </c>
      <c r="B1745" s="4" t="s">
        <v>5</v>
      </c>
      <c r="C1745" s="4" t="s">
        <v>10</v>
      </c>
      <c r="D1745" s="4" t="s">
        <v>9</v>
      </c>
    </row>
    <row r="1746" spans="1:5">
      <c r="A1746" t="n">
        <v>16057</v>
      </c>
      <c r="B1746" s="60" t="n">
        <v>43</v>
      </c>
      <c r="C1746" s="7" t="n">
        <v>1560</v>
      </c>
      <c r="D1746" s="7" t="n">
        <v>1</v>
      </c>
    </row>
    <row r="1747" spans="1:5">
      <c r="A1747" t="s">
        <v>4</v>
      </c>
      <c r="B1747" s="4" t="s">
        <v>5</v>
      </c>
      <c r="C1747" s="4" t="s">
        <v>10</v>
      </c>
      <c r="D1747" s="4" t="s">
        <v>9</v>
      </c>
    </row>
    <row r="1748" spans="1:5">
      <c r="A1748" t="n">
        <v>16064</v>
      </c>
      <c r="B1748" s="60" t="n">
        <v>43</v>
      </c>
      <c r="C1748" s="7" t="n">
        <v>1561</v>
      </c>
      <c r="D1748" s="7" t="n">
        <v>1</v>
      </c>
    </row>
    <row r="1749" spans="1:5">
      <c r="A1749" t="s">
        <v>4</v>
      </c>
      <c r="B1749" s="4" t="s">
        <v>5</v>
      </c>
      <c r="C1749" s="4" t="s">
        <v>10</v>
      </c>
      <c r="D1749" s="4" t="s">
        <v>9</v>
      </c>
    </row>
    <row r="1750" spans="1:5">
      <c r="A1750" t="n">
        <v>16071</v>
      </c>
      <c r="B1750" s="80" t="n">
        <v>44</v>
      </c>
      <c r="C1750" s="7" t="n">
        <v>7008</v>
      </c>
      <c r="D1750" s="7" t="n">
        <v>1</v>
      </c>
    </row>
    <row r="1751" spans="1:5">
      <c r="A1751" t="s">
        <v>4</v>
      </c>
      <c r="B1751" s="4" t="s">
        <v>5</v>
      </c>
      <c r="C1751" s="4" t="s">
        <v>10</v>
      </c>
      <c r="D1751" s="4" t="s">
        <v>9</v>
      </c>
    </row>
    <row r="1752" spans="1:5">
      <c r="A1752" t="n">
        <v>16078</v>
      </c>
      <c r="B1752" s="80" t="n">
        <v>44</v>
      </c>
      <c r="C1752" s="7" t="n">
        <v>1650</v>
      </c>
      <c r="D1752" s="7" t="n">
        <v>1</v>
      </c>
    </row>
    <row r="1753" spans="1:5">
      <c r="A1753" t="s">
        <v>4</v>
      </c>
      <c r="B1753" s="4" t="s">
        <v>5</v>
      </c>
      <c r="C1753" s="4" t="s">
        <v>10</v>
      </c>
      <c r="D1753" s="4" t="s">
        <v>9</v>
      </c>
    </row>
    <row r="1754" spans="1:5">
      <c r="A1754" t="n">
        <v>16085</v>
      </c>
      <c r="B1754" s="80" t="n">
        <v>44</v>
      </c>
      <c r="C1754" s="7" t="n">
        <v>1651</v>
      </c>
      <c r="D1754" s="7" t="n">
        <v>1</v>
      </c>
    </row>
    <row r="1755" spans="1:5">
      <c r="A1755" t="s">
        <v>4</v>
      </c>
      <c r="B1755" s="4" t="s">
        <v>5</v>
      </c>
      <c r="C1755" s="4" t="s">
        <v>10</v>
      </c>
      <c r="D1755" s="4" t="s">
        <v>9</v>
      </c>
    </row>
    <row r="1756" spans="1:5">
      <c r="A1756" t="n">
        <v>16092</v>
      </c>
      <c r="B1756" s="80" t="n">
        <v>44</v>
      </c>
      <c r="C1756" s="7" t="n">
        <v>1652</v>
      </c>
      <c r="D1756" s="7" t="n">
        <v>1</v>
      </c>
    </row>
    <row r="1757" spans="1:5">
      <c r="A1757" t="s">
        <v>4</v>
      </c>
      <c r="B1757" s="4" t="s">
        <v>5</v>
      </c>
      <c r="C1757" s="4" t="s">
        <v>10</v>
      </c>
      <c r="D1757" s="4" t="s">
        <v>9</v>
      </c>
    </row>
    <row r="1758" spans="1:5">
      <c r="A1758" t="n">
        <v>16099</v>
      </c>
      <c r="B1758" s="80" t="n">
        <v>44</v>
      </c>
      <c r="C1758" s="7" t="n">
        <v>1653</v>
      </c>
      <c r="D1758" s="7" t="n">
        <v>1</v>
      </c>
    </row>
    <row r="1759" spans="1:5">
      <c r="A1759" t="s">
        <v>4</v>
      </c>
      <c r="B1759" s="4" t="s">
        <v>5</v>
      </c>
      <c r="C1759" s="4" t="s">
        <v>13</v>
      </c>
      <c r="D1759" s="4" t="s">
        <v>10</v>
      </c>
      <c r="E1759" s="4" t="s">
        <v>10</v>
      </c>
      <c r="F1759" s="4" t="s">
        <v>6</v>
      </c>
      <c r="G1759" s="4" t="s">
        <v>6</v>
      </c>
    </row>
    <row r="1760" spans="1:5">
      <c r="A1760" t="n">
        <v>16106</v>
      </c>
      <c r="B1760" s="81" t="n">
        <v>128</v>
      </c>
      <c r="C1760" s="7" t="n">
        <v>0</v>
      </c>
      <c r="D1760" s="7" t="n">
        <v>7008</v>
      </c>
      <c r="E1760" s="7" t="n">
        <v>1650</v>
      </c>
      <c r="F1760" s="7" t="s">
        <v>12</v>
      </c>
      <c r="G1760" s="7" t="s">
        <v>199</v>
      </c>
    </row>
    <row r="1761" spans="1:7">
      <c r="A1761" t="s">
        <v>4</v>
      </c>
      <c r="B1761" s="4" t="s">
        <v>5</v>
      </c>
      <c r="C1761" s="4" t="s">
        <v>13</v>
      </c>
      <c r="D1761" s="4" t="s">
        <v>10</v>
      </c>
      <c r="E1761" s="4" t="s">
        <v>6</v>
      </c>
      <c r="F1761" s="4" t="s">
        <v>6</v>
      </c>
      <c r="G1761" s="4" t="s">
        <v>6</v>
      </c>
      <c r="H1761" s="4" t="s">
        <v>6</v>
      </c>
    </row>
    <row r="1762" spans="1:7">
      <c r="A1762" t="n">
        <v>16125</v>
      </c>
      <c r="B1762" s="61" t="n">
        <v>51</v>
      </c>
      <c r="C1762" s="7" t="n">
        <v>3</v>
      </c>
      <c r="D1762" s="7" t="n">
        <v>7008</v>
      </c>
      <c r="E1762" s="7" t="s">
        <v>200</v>
      </c>
      <c r="F1762" s="7" t="s">
        <v>201</v>
      </c>
      <c r="G1762" s="7" t="s">
        <v>202</v>
      </c>
      <c r="H1762" s="7" t="s">
        <v>203</v>
      </c>
    </row>
    <row r="1763" spans="1:7">
      <c r="A1763" t="s">
        <v>4</v>
      </c>
      <c r="B1763" s="4" t="s">
        <v>5</v>
      </c>
      <c r="C1763" s="4" t="s">
        <v>10</v>
      </c>
      <c r="D1763" s="4" t="s">
        <v>9</v>
      </c>
      <c r="E1763" s="4" t="s">
        <v>9</v>
      </c>
      <c r="F1763" s="4" t="s">
        <v>9</v>
      </c>
      <c r="G1763" s="4" t="s">
        <v>9</v>
      </c>
      <c r="H1763" s="4" t="s">
        <v>10</v>
      </c>
      <c r="I1763" s="4" t="s">
        <v>13</v>
      </c>
    </row>
    <row r="1764" spans="1:7">
      <c r="A1764" t="n">
        <v>16138</v>
      </c>
      <c r="B1764" s="71" t="n">
        <v>66</v>
      </c>
      <c r="C1764" s="7" t="n">
        <v>7008</v>
      </c>
      <c r="D1764" s="7" t="n">
        <v>0</v>
      </c>
      <c r="E1764" s="7" t="n">
        <v>0</v>
      </c>
      <c r="F1764" s="7" t="n">
        <v>0</v>
      </c>
      <c r="G1764" s="7" t="n">
        <v>1065353216</v>
      </c>
      <c r="H1764" s="7" t="n">
        <v>0</v>
      </c>
      <c r="I1764" s="7" t="n">
        <v>3</v>
      </c>
    </row>
    <row r="1765" spans="1:7">
      <c r="A1765" t="s">
        <v>4</v>
      </c>
      <c r="B1765" s="4" t="s">
        <v>5</v>
      </c>
      <c r="C1765" s="4" t="s">
        <v>10</v>
      </c>
      <c r="D1765" s="4" t="s">
        <v>9</v>
      </c>
      <c r="E1765" s="4" t="s">
        <v>9</v>
      </c>
      <c r="F1765" s="4" t="s">
        <v>9</v>
      </c>
      <c r="G1765" s="4" t="s">
        <v>9</v>
      </c>
      <c r="H1765" s="4" t="s">
        <v>10</v>
      </c>
      <c r="I1765" s="4" t="s">
        <v>13</v>
      </c>
    </row>
    <row r="1766" spans="1:7">
      <c r="A1766" t="n">
        <v>16160</v>
      </c>
      <c r="B1766" s="71" t="n">
        <v>66</v>
      </c>
      <c r="C1766" s="7" t="n">
        <v>1650</v>
      </c>
      <c r="D1766" s="7" t="n">
        <v>0</v>
      </c>
      <c r="E1766" s="7" t="n">
        <v>0</v>
      </c>
      <c r="F1766" s="7" t="n">
        <v>0</v>
      </c>
      <c r="G1766" s="7" t="n">
        <v>1065353216</v>
      </c>
      <c r="H1766" s="7" t="n">
        <v>0</v>
      </c>
      <c r="I1766" s="7" t="n">
        <v>3</v>
      </c>
    </row>
    <row r="1767" spans="1:7">
      <c r="A1767" t="s">
        <v>4</v>
      </c>
      <c r="B1767" s="4" t="s">
        <v>5</v>
      </c>
      <c r="C1767" s="4" t="s">
        <v>10</v>
      </c>
      <c r="D1767" s="4" t="s">
        <v>9</v>
      </c>
      <c r="E1767" s="4" t="s">
        <v>9</v>
      </c>
      <c r="F1767" s="4" t="s">
        <v>9</v>
      </c>
      <c r="G1767" s="4" t="s">
        <v>9</v>
      </c>
      <c r="H1767" s="4" t="s">
        <v>10</v>
      </c>
      <c r="I1767" s="4" t="s">
        <v>13</v>
      </c>
    </row>
    <row r="1768" spans="1:7">
      <c r="A1768" t="n">
        <v>16182</v>
      </c>
      <c r="B1768" s="71" t="n">
        <v>66</v>
      </c>
      <c r="C1768" s="7" t="n">
        <v>1651</v>
      </c>
      <c r="D1768" s="7" t="n">
        <v>0</v>
      </c>
      <c r="E1768" s="7" t="n">
        <v>0</v>
      </c>
      <c r="F1768" s="7" t="n">
        <v>0</v>
      </c>
      <c r="G1768" s="7" t="n">
        <v>1065353216</v>
      </c>
      <c r="H1768" s="7" t="n">
        <v>0</v>
      </c>
      <c r="I1768" s="7" t="n">
        <v>3</v>
      </c>
    </row>
    <row r="1769" spans="1:7">
      <c r="A1769" t="s">
        <v>4</v>
      </c>
      <c r="B1769" s="4" t="s">
        <v>5</v>
      </c>
      <c r="C1769" s="4" t="s">
        <v>10</v>
      </c>
      <c r="D1769" s="4" t="s">
        <v>9</v>
      </c>
      <c r="E1769" s="4" t="s">
        <v>9</v>
      </c>
      <c r="F1769" s="4" t="s">
        <v>9</v>
      </c>
      <c r="G1769" s="4" t="s">
        <v>9</v>
      </c>
      <c r="H1769" s="4" t="s">
        <v>10</v>
      </c>
      <c r="I1769" s="4" t="s">
        <v>13</v>
      </c>
    </row>
    <row r="1770" spans="1:7">
      <c r="A1770" t="n">
        <v>16204</v>
      </c>
      <c r="B1770" s="71" t="n">
        <v>66</v>
      </c>
      <c r="C1770" s="7" t="n">
        <v>1652</v>
      </c>
      <c r="D1770" s="7" t="n">
        <v>0</v>
      </c>
      <c r="E1770" s="7" t="n">
        <v>0</v>
      </c>
      <c r="F1770" s="7" t="n">
        <v>0</v>
      </c>
      <c r="G1770" s="7" t="n">
        <v>1065353216</v>
      </c>
      <c r="H1770" s="7" t="n">
        <v>0</v>
      </c>
      <c r="I1770" s="7" t="n">
        <v>3</v>
      </c>
    </row>
    <row r="1771" spans="1:7">
      <c r="A1771" t="s">
        <v>4</v>
      </c>
      <c r="B1771" s="4" t="s">
        <v>5</v>
      </c>
      <c r="C1771" s="4" t="s">
        <v>10</v>
      </c>
      <c r="D1771" s="4" t="s">
        <v>9</v>
      </c>
      <c r="E1771" s="4" t="s">
        <v>9</v>
      </c>
      <c r="F1771" s="4" t="s">
        <v>9</v>
      </c>
      <c r="G1771" s="4" t="s">
        <v>9</v>
      </c>
      <c r="H1771" s="4" t="s">
        <v>10</v>
      </c>
      <c r="I1771" s="4" t="s">
        <v>13</v>
      </c>
    </row>
    <row r="1772" spans="1:7">
      <c r="A1772" t="n">
        <v>16226</v>
      </c>
      <c r="B1772" s="71" t="n">
        <v>66</v>
      </c>
      <c r="C1772" s="7" t="n">
        <v>1653</v>
      </c>
      <c r="D1772" s="7" t="n">
        <v>0</v>
      </c>
      <c r="E1772" s="7" t="n">
        <v>0</v>
      </c>
      <c r="F1772" s="7" t="n">
        <v>0</v>
      </c>
      <c r="G1772" s="7" t="n">
        <v>1065353216</v>
      </c>
      <c r="H1772" s="7" t="n">
        <v>0</v>
      </c>
      <c r="I1772" s="7" t="n">
        <v>3</v>
      </c>
    </row>
    <row r="1773" spans="1:7">
      <c r="A1773" t="s">
        <v>4</v>
      </c>
      <c r="B1773" s="4" t="s">
        <v>5</v>
      </c>
      <c r="C1773" s="4" t="s">
        <v>13</v>
      </c>
      <c r="D1773" s="4" t="s">
        <v>13</v>
      </c>
      <c r="E1773" s="4" t="s">
        <v>24</v>
      </c>
      <c r="F1773" s="4" t="s">
        <v>24</v>
      </c>
      <c r="G1773" s="4" t="s">
        <v>24</v>
      </c>
      <c r="H1773" s="4" t="s">
        <v>10</v>
      </c>
    </row>
    <row r="1774" spans="1:7">
      <c r="A1774" t="n">
        <v>16248</v>
      </c>
      <c r="B1774" s="55" t="n">
        <v>45</v>
      </c>
      <c r="C1774" s="7" t="n">
        <v>2</v>
      </c>
      <c r="D1774" s="7" t="n">
        <v>3</v>
      </c>
      <c r="E1774" s="7" t="n">
        <v>287.649993896484</v>
      </c>
      <c r="F1774" s="7" t="n">
        <v>3.09999990463257</v>
      </c>
      <c r="G1774" s="7" t="n">
        <v>-154.300003051758</v>
      </c>
      <c r="H1774" s="7" t="n">
        <v>0</v>
      </c>
    </row>
    <row r="1775" spans="1:7">
      <c r="A1775" t="s">
        <v>4</v>
      </c>
      <c r="B1775" s="4" t="s">
        <v>5</v>
      </c>
      <c r="C1775" s="4" t="s">
        <v>13</v>
      </c>
      <c r="D1775" s="4" t="s">
        <v>13</v>
      </c>
      <c r="E1775" s="4" t="s">
        <v>24</v>
      </c>
      <c r="F1775" s="4" t="s">
        <v>24</v>
      </c>
      <c r="G1775" s="4" t="s">
        <v>24</v>
      </c>
      <c r="H1775" s="4" t="s">
        <v>10</v>
      </c>
      <c r="I1775" s="4" t="s">
        <v>13</v>
      </c>
    </row>
    <row r="1776" spans="1:7">
      <c r="A1776" t="n">
        <v>16265</v>
      </c>
      <c r="B1776" s="55" t="n">
        <v>45</v>
      </c>
      <c r="C1776" s="7" t="n">
        <v>4</v>
      </c>
      <c r="D1776" s="7" t="n">
        <v>3</v>
      </c>
      <c r="E1776" s="7" t="n">
        <v>352.799987792969</v>
      </c>
      <c r="F1776" s="7" t="n">
        <v>307.700012207031</v>
      </c>
      <c r="G1776" s="7" t="n">
        <v>0</v>
      </c>
      <c r="H1776" s="7" t="n">
        <v>0</v>
      </c>
      <c r="I1776" s="7" t="n">
        <v>0</v>
      </c>
    </row>
    <row r="1777" spans="1:9">
      <c r="A1777" t="s">
        <v>4</v>
      </c>
      <c r="B1777" s="4" t="s">
        <v>5</v>
      </c>
      <c r="C1777" s="4" t="s">
        <v>13</v>
      </c>
      <c r="D1777" s="4" t="s">
        <v>13</v>
      </c>
      <c r="E1777" s="4" t="s">
        <v>24</v>
      </c>
      <c r="F1777" s="4" t="s">
        <v>10</v>
      </c>
    </row>
    <row r="1778" spans="1:9">
      <c r="A1778" t="n">
        <v>16283</v>
      </c>
      <c r="B1778" s="55" t="n">
        <v>45</v>
      </c>
      <c r="C1778" s="7" t="n">
        <v>5</v>
      </c>
      <c r="D1778" s="7" t="n">
        <v>3</v>
      </c>
      <c r="E1778" s="7" t="n">
        <v>14.5</v>
      </c>
      <c r="F1778" s="7" t="n">
        <v>0</v>
      </c>
    </row>
    <row r="1779" spans="1:9">
      <c r="A1779" t="s">
        <v>4</v>
      </c>
      <c r="B1779" s="4" t="s">
        <v>5</v>
      </c>
      <c r="C1779" s="4" t="s">
        <v>13</v>
      </c>
      <c r="D1779" s="4" t="s">
        <v>13</v>
      </c>
      <c r="E1779" s="4" t="s">
        <v>24</v>
      </c>
      <c r="F1779" s="4" t="s">
        <v>10</v>
      </c>
    </row>
    <row r="1780" spans="1:9">
      <c r="A1780" t="n">
        <v>16292</v>
      </c>
      <c r="B1780" s="55" t="n">
        <v>45</v>
      </c>
      <c r="C1780" s="7" t="n">
        <v>11</v>
      </c>
      <c r="D1780" s="7" t="n">
        <v>3</v>
      </c>
      <c r="E1780" s="7" t="n">
        <v>40</v>
      </c>
      <c r="F1780" s="7" t="n">
        <v>0</v>
      </c>
    </row>
    <row r="1781" spans="1:9">
      <c r="A1781" t="s">
        <v>4</v>
      </c>
      <c r="B1781" s="4" t="s">
        <v>5</v>
      </c>
      <c r="C1781" s="4" t="s">
        <v>13</v>
      </c>
      <c r="D1781" s="4" t="s">
        <v>13</v>
      </c>
      <c r="E1781" s="4" t="s">
        <v>24</v>
      </c>
      <c r="F1781" s="4" t="s">
        <v>24</v>
      </c>
      <c r="G1781" s="4" t="s">
        <v>24</v>
      </c>
      <c r="H1781" s="4" t="s">
        <v>10</v>
      </c>
    </row>
    <row r="1782" spans="1:9">
      <c r="A1782" t="n">
        <v>16301</v>
      </c>
      <c r="B1782" s="55" t="n">
        <v>45</v>
      </c>
      <c r="C1782" s="7" t="n">
        <v>2</v>
      </c>
      <c r="D1782" s="7" t="n">
        <v>3</v>
      </c>
      <c r="E1782" s="7" t="n">
        <v>281.850006103516</v>
      </c>
      <c r="F1782" s="7" t="n">
        <v>2.25</v>
      </c>
      <c r="G1782" s="7" t="n">
        <v>-148.399993896484</v>
      </c>
      <c r="H1782" s="7" t="n">
        <v>8000</v>
      </c>
    </row>
    <row r="1783" spans="1:9">
      <c r="A1783" t="s">
        <v>4</v>
      </c>
      <c r="B1783" s="4" t="s">
        <v>5</v>
      </c>
      <c r="C1783" s="4" t="s">
        <v>13</v>
      </c>
      <c r="D1783" s="4" t="s">
        <v>13</v>
      </c>
      <c r="E1783" s="4" t="s">
        <v>24</v>
      </c>
      <c r="F1783" s="4" t="s">
        <v>24</v>
      </c>
      <c r="G1783" s="4" t="s">
        <v>24</v>
      </c>
      <c r="H1783" s="4" t="s">
        <v>10</v>
      </c>
      <c r="I1783" s="4" t="s">
        <v>13</v>
      </c>
    </row>
    <row r="1784" spans="1:9">
      <c r="A1784" t="n">
        <v>16318</v>
      </c>
      <c r="B1784" s="55" t="n">
        <v>45</v>
      </c>
      <c r="C1784" s="7" t="n">
        <v>4</v>
      </c>
      <c r="D1784" s="7" t="n">
        <v>3</v>
      </c>
      <c r="E1784" s="7" t="n">
        <v>354.149993896484</v>
      </c>
      <c r="F1784" s="7" t="n">
        <v>287.75</v>
      </c>
      <c r="G1784" s="7" t="n">
        <v>0</v>
      </c>
      <c r="H1784" s="7" t="n">
        <v>8000</v>
      </c>
      <c r="I1784" s="7" t="n">
        <v>0</v>
      </c>
    </row>
    <row r="1785" spans="1:9">
      <c r="A1785" t="s">
        <v>4</v>
      </c>
      <c r="B1785" s="4" t="s">
        <v>5</v>
      </c>
      <c r="C1785" s="4" t="s">
        <v>13</v>
      </c>
      <c r="D1785" s="4" t="s">
        <v>13</v>
      </c>
      <c r="E1785" s="4" t="s">
        <v>24</v>
      </c>
      <c r="F1785" s="4" t="s">
        <v>10</v>
      </c>
    </row>
    <row r="1786" spans="1:9">
      <c r="A1786" t="n">
        <v>16336</v>
      </c>
      <c r="B1786" s="55" t="n">
        <v>45</v>
      </c>
      <c r="C1786" s="7" t="n">
        <v>5</v>
      </c>
      <c r="D1786" s="7" t="n">
        <v>3</v>
      </c>
      <c r="E1786" s="7" t="n">
        <v>18.5</v>
      </c>
      <c r="F1786" s="7" t="n">
        <v>8000</v>
      </c>
    </row>
    <row r="1787" spans="1:9">
      <c r="A1787" t="s">
        <v>4</v>
      </c>
      <c r="B1787" s="4" t="s">
        <v>5</v>
      </c>
      <c r="C1787" s="4" t="s">
        <v>13</v>
      </c>
      <c r="D1787" s="4" t="s">
        <v>10</v>
      </c>
    </row>
    <row r="1788" spans="1:9">
      <c r="A1788" t="n">
        <v>16345</v>
      </c>
      <c r="B1788" s="39" t="n">
        <v>58</v>
      </c>
      <c r="C1788" s="7" t="n">
        <v>255</v>
      </c>
      <c r="D1788" s="7" t="n">
        <v>0</v>
      </c>
    </row>
    <row r="1789" spans="1:9">
      <c r="A1789" t="s">
        <v>4</v>
      </c>
      <c r="B1789" s="4" t="s">
        <v>5</v>
      </c>
      <c r="C1789" s="4" t="s">
        <v>10</v>
      </c>
      <c r="D1789" s="4" t="s">
        <v>9</v>
      </c>
      <c r="E1789" s="4" t="s">
        <v>9</v>
      </c>
      <c r="F1789" s="4" t="s">
        <v>9</v>
      </c>
      <c r="G1789" s="4" t="s">
        <v>9</v>
      </c>
      <c r="H1789" s="4" t="s">
        <v>10</v>
      </c>
      <c r="I1789" s="4" t="s">
        <v>13</v>
      </c>
    </row>
    <row r="1790" spans="1:9">
      <c r="A1790" t="n">
        <v>16349</v>
      </c>
      <c r="B1790" s="71" t="n">
        <v>66</v>
      </c>
      <c r="C1790" s="7" t="n">
        <v>7008</v>
      </c>
      <c r="D1790" s="7" t="n">
        <v>1065353216</v>
      </c>
      <c r="E1790" s="7" t="n">
        <v>1065353216</v>
      </c>
      <c r="F1790" s="7" t="n">
        <v>1065353216</v>
      </c>
      <c r="G1790" s="7" t="n">
        <v>1065353216</v>
      </c>
      <c r="H1790" s="7" t="n">
        <v>1000</v>
      </c>
      <c r="I1790" s="7" t="n">
        <v>3</v>
      </c>
    </row>
    <row r="1791" spans="1:9">
      <c r="A1791" t="s">
        <v>4</v>
      </c>
      <c r="B1791" s="4" t="s">
        <v>5</v>
      </c>
      <c r="C1791" s="4" t="s">
        <v>10</v>
      </c>
      <c r="D1791" s="4" t="s">
        <v>9</v>
      </c>
      <c r="E1791" s="4" t="s">
        <v>9</v>
      </c>
      <c r="F1791" s="4" t="s">
        <v>9</v>
      </c>
      <c r="G1791" s="4" t="s">
        <v>9</v>
      </c>
      <c r="H1791" s="4" t="s">
        <v>10</v>
      </c>
      <c r="I1791" s="4" t="s">
        <v>13</v>
      </c>
    </row>
    <row r="1792" spans="1:9">
      <c r="A1792" t="n">
        <v>16371</v>
      </c>
      <c r="B1792" s="71" t="n">
        <v>66</v>
      </c>
      <c r="C1792" s="7" t="n">
        <v>1650</v>
      </c>
      <c r="D1792" s="7" t="n">
        <v>1065353216</v>
      </c>
      <c r="E1792" s="7" t="n">
        <v>1065353216</v>
      </c>
      <c r="F1792" s="7" t="n">
        <v>1065353216</v>
      </c>
      <c r="G1792" s="7" t="n">
        <v>1065353216</v>
      </c>
      <c r="H1792" s="7" t="n">
        <v>1000</v>
      </c>
      <c r="I1792" s="7" t="n">
        <v>3</v>
      </c>
    </row>
    <row r="1793" spans="1:9">
      <c r="A1793" t="s">
        <v>4</v>
      </c>
      <c r="B1793" s="4" t="s">
        <v>5</v>
      </c>
      <c r="C1793" s="4" t="s">
        <v>10</v>
      </c>
      <c r="D1793" s="4" t="s">
        <v>6</v>
      </c>
      <c r="E1793" s="4" t="s">
        <v>13</v>
      </c>
      <c r="F1793" s="4" t="s">
        <v>13</v>
      </c>
      <c r="G1793" s="4" t="s">
        <v>13</v>
      </c>
      <c r="H1793" s="4" t="s">
        <v>13</v>
      </c>
      <c r="I1793" s="4" t="s">
        <v>13</v>
      </c>
      <c r="J1793" s="4" t="s">
        <v>24</v>
      </c>
      <c r="K1793" s="4" t="s">
        <v>24</v>
      </c>
      <c r="L1793" s="4" t="s">
        <v>24</v>
      </c>
      <c r="M1793" s="4" t="s">
        <v>24</v>
      </c>
      <c r="N1793" s="4" t="s">
        <v>13</v>
      </c>
    </row>
    <row r="1794" spans="1:9">
      <c r="A1794" t="n">
        <v>16393</v>
      </c>
      <c r="B1794" s="82" t="n">
        <v>34</v>
      </c>
      <c r="C1794" s="7" t="n">
        <v>1650</v>
      </c>
      <c r="D1794" s="7" t="s">
        <v>204</v>
      </c>
      <c r="E1794" s="7" t="n">
        <v>1</v>
      </c>
      <c r="F1794" s="7" t="n">
        <v>0</v>
      </c>
      <c r="G1794" s="7" t="n">
        <v>0</v>
      </c>
      <c r="H1794" s="7" t="n">
        <v>0</v>
      </c>
      <c r="I1794" s="7" t="n">
        <v>0</v>
      </c>
      <c r="J1794" s="7" t="n">
        <v>0</v>
      </c>
      <c r="K1794" s="7" t="n">
        <v>-1</v>
      </c>
      <c r="L1794" s="7" t="n">
        <v>-1</v>
      </c>
      <c r="M1794" s="7" t="n">
        <v>-1</v>
      </c>
      <c r="N1794" s="7" t="n">
        <v>0</v>
      </c>
    </row>
    <row r="1795" spans="1:9">
      <c r="A1795" t="s">
        <v>4</v>
      </c>
      <c r="B1795" s="4" t="s">
        <v>5</v>
      </c>
      <c r="C1795" s="4" t="s">
        <v>10</v>
      </c>
      <c r="D1795" s="4" t="s">
        <v>10</v>
      </c>
      <c r="E1795" s="4" t="s">
        <v>24</v>
      </c>
      <c r="F1795" s="4" t="s">
        <v>24</v>
      </c>
      <c r="G1795" s="4" t="s">
        <v>24</v>
      </c>
      <c r="H1795" s="4" t="s">
        <v>24</v>
      </c>
      <c r="I1795" s="4" t="s">
        <v>13</v>
      </c>
      <c r="J1795" s="4" t="s">
        <v>10</v>
      </c>
    </row>
    <row r="1796" spans="1:9">
      <c r="A1796" t="n">
        <v>16424</v>
      </c>
      <c r="B1796" s="73" t="n">
        <v>55</v>
      </c>
      <c r="C1796" s="7" t="n">
        <v>1650</v>
      </c>
      <c r="D1796" s="7" t="n">
        <v>65024</v>
      </c>
      <c r="E1796" s="7" t="n">
        <v>0</v>
      </c>
      <c r="F1796" s="7" t="n">
        <v>0</v>
      </c>
      <c r="G1796" s="7" t="n">
        <v>55</v>
      </c>
      <c r="H1796" s="7" t="n">
        <v>5</v>
      </c>
      <c r="I1796" s="7" t="n">
        <v>0</v>
      </c>
      <c r="J1796" s="7" t="n">
        <v>0</v>
      </c>
    </row>
    <row r="1797" spans="1:9">
      <c r="A1797" t="s">
        <v>4</v>
      </c>
      <c r="B1797" s="4" t="s">
        <v>5</v>
      </c>
      <c r="C1797" s="4" t="s">
        <v>10</v>
      </c>
    </row>
    <row r="1798" spans="1:9">
      <c r="A1798" t="n">
        <v>16448</v>
      </c>
      <c r="B1798" s="43" t="n">
        <v>16</v>
      </c>
      <c r="C1798" s="7" t="n">
        <v>500</v>
      </c>
    </row>
    <row r="1799" spans="1:9">
      <c r="A1799" t="s">
        <v>4</v>
      </c>
      <c r="B1799" s="4" t="s">
        <v>5</v>
      </c>
      <c r="C1799" s="4" t="s">
        <v>10</v>
      </c>
      <c r="D1799" s="4" t="s">
        <v>6</v>
      </c>
      <c r="E1799" s="4" t="s">
        <v>13</v>
      </c>
      <c r="F1799" s="4" t="s">
        <v>13</v>
      </c>
      <c r="G1799" s="4" t="s">
        <v>13</v>
      </c>
      <c r="H1799" s="4" t="s">
        <v>13</v>
      </c>
      <c r="I1799" s="4" t="s">
        <v>13</v>
      </c>
      <c r="J1799" s="4" t="s">
        <v>24</v>
      </c>
      <c r="K1799" s="4" t="s">
        <v>24</v>
      </c>
      <c r="L1799" s="4" t="s">
        <v>24</v>
      </c>
      <c r="M1799" s="4" t="s">
        <v>24</v>
      </c>
      <c r="N1799" s="4" t="s">
        <v>13</v>
      </c>
    </row>
    <row r="1800" spans="1:9">
      <c r="A1800" t="n">
        <v>16451</v>
      </c>
      <c r="B1800" s="82" t="n">
        <v>34</v>
      </c>
      <c r="C1800" s="7" t="n">
        <v>1652</v>
      </c>
      <c r="D1800" s="7" t="s">
        <v>204</v>
      </c>
      <c r="E1800" s="7" t="n">
        <v>1</v>
      </c>
      <c r="F1800" s="7" t="n">
        <v>0</v>
      </c>
      <c r="G1800" s="7" t="n">
        <v>0</v>
      </c>
      <c r="H1800" s="7" t="n">
        <v>0</v>
      </c>
      <c r="I1800" s="7" t="n">
        <v>0</v>
      </c>
      <c r="J1800" s="7" t="n">
        <v>0</v>
      </c>
      <c r="K1800" s="7" t="n">
        <v>-1</v>
      </c>
      <c r="L1800" s="7" t="n">
        <v>-1</v>
      </c>
      <c r="M1800" s="7" t="n">
        <v>-1</v>
      </c>
      <c r="N1800" s="7" t="n">
        <v>0</v>
      </c>
    </row>
    <row r="1801" spans="1:9">
      <c r="A1801" t="s">
        <v>4</v>
      </c>
      <c r="B1801" s="4" t="s">
        <v>5</v>
      </c>
      <c r="C1801" s="4" t="s">
        <v>10</v>
      </c>
      <c r="D1801" s="4" t="s">
        <v>10</v>
      </c>
      <c r="E1801" s="4" t="s">
        <v>24</v>
      </c>
      <c r="F1801" s="4" t="s">
        <v>24</v>
      </c>
      <c r="G1801" s="4" t="s">
        <v>24</v>
      </c>
      <c r="H1801" s="4" t="s">
        <v>24</v>
      </c>
      <c r="I1801" s="4" t="s">
        <v>13</v>
      </c>
      <c r="J1801" s="4" t="s">
        <v>10</v>
      </c>
    </row>
    <row r="1802" spans="1:9">
      <c r="A1802" t="n">
        <v>16482</v>
      </c>
      <c r="B1802" s="73" t="n">
        <v>55</v>
      </c>
      <c r="C1802" s="7" t="n">
        <v>1652</v>
      </c>
      <c r="D1802" s="7" t="n">
        <v>65024</v>
      </c>
      <c r="E1802" s="7" t="n">
        <v>0</v>
      </c>
      <c r="F1802" s="7" t="n">
        <v>0</v>
      </c>
      <c r="G1802" s="7" t="n">
        <v>55</v>
      </c>
      <c r="H1802" s="7" t="n">
        <v>5</v>
      </c>
      <c r="I1802" s="7" t="n">
        <v>0</v>
      </c>
      <c r="J1802" s="7" t="n">
        <v>0</v>
      </c>
    </row>
    <row r="1803" spans="1:9">
      <c r="A1803" t="s">
        <v>4</v>
      </c>
      <c r="B1803" s="4" t="s">
        <v>5</v>
      </c>
      <c r="C1803" s="4" t="s">
        <v>10</v>
      </c>
    </row>
    <row r="1804" spans="1:9">
      <c r="A1804" t="n">
        <v>16506</v>
      </c>
      <c r="B1804" s="43" t="n">
        <v>16</v>
      </c>
      <c r="C1804" s="7" t="n">
        <v>500</v>
      </c>
    </row>
    <row r="1805" spans="1:9">
      <c r="A1805" t="s">
        <v>4</v>
      </c>
      <c r="B1805" s="4" t="s">
        <v>5</v>
      </c>
      <c r="C1805" s="4" t="s">
        <v>10</v>
      </c>
      <c r="D1805" s="4" t="s">
        <v>6</v>
      </c>
      <c r="E1805" s="4" t="s">
        <v>13</v>
      </c>
      <c r="F1805" s="4" t="s">
        <v>13</v>
      </c>
      <c r="G1805" s="4" t="s">
        <v>13</v>
      </c>
      <c r="H1805" s="4" t="s">
        <v>13</v>
      </c>
      <c r="I1805" s="4" t="s">
        <v>13</v>
      </c>
      <c r="J1805" s="4" t="s">
        <v>24</v>
      </c>
      <c r="K1805" s="4" t="s">
        <v>24</v>
      </c>
      <c r="L1805" s="4" t="s">
        <v>24</v>
      </c>
      <c r="M1805" s="4" t="s">
        <v>24</v>
      </c>
      <c r="N1805" s="4" t="s">
        <v>13</v>
      </c>
    </row>
    <row r="1806" spans="1:9">
      <c r="A1806" t="n">
        <v>16509</v>
      </c>
      <c r="B1806" s="82" t="n">
        <v>34</v>
      </c>
      <c r="C1806" s="7" t="n">
        <v>1651</v>
      </c>
      <c r="D1806" s="7" t="s">
        <v>204</v>
      </c>
      <c r="E1806" s="7" t="n">
        <v>1</v>
      </c>
      <c r="F1806" s="7" t="n">
        <v>0</v>
      </c>
      <c r="G1806" s="7" t="n">
        <v>0</v>
      </c>
      <c r="H1806" s="7" t="n">
        <v>0</v>
      </c>
      <c r="I1806" s="7" t="n">
        <v>0</v>
      </c>
      <c r="J1806" s="7" t="n">
        <v>0</v>
      </c>
      <c r="K1806" s="7" t="n">
        <v>-1</v>
      </c>
      <c r="L1806" s="7" t="n">
        <v>-1</v>
      </c>
      <c r="M1806" s="7" t="n">
        <v>-1</v>
      </c>
      <c r="N1806" s="7" t="n">
        <v>0</v>
      </c>
    </row>
    <row r="1807" spans="1:9">
      <c r="A1807" t="s">
        <v>4</v>
      </c>
      <c r="B1807" s="4" t="s">
        <v>5</v>
      </c>
      <c r="C1807" s="4" t="s">
        <v>10</v>
      </c>
      <c r="D1807" s="4" t="s">
        <v>10</v>
      </c>
      <c r="E1807" s="4" t="s">
        <v>24</v>
      </c>
      <c r="F1807" s="4" t="s">
        <v>24</v>
      </c>
      <c r="G1807" s="4" t="s">
        <v>24</v>
      </c>
      <c r="H1807" s="4" t="s">
        <v>24</v>
      </c>
      <c r="I1807" s="4" t="s">
        <v>13</v>
      </c>
      <c r="J1807" s="4" t="s">
        <v>10</v>
      </c>
    </row>
    <row r="1808" spans="1:9">
      <c r="A1808" t="n">
        <v>16540</v>
      </c>
      <c r="B1808" s="73" t="n">
        <v>55</v>
      </c>
      <c r="C1808" s="7" t="n">
        <v>1651</v>
      </c>
      <c r="D1808" s="7" t="n">
        <v>65024</v>
      </c>
      <c r="E1808" s="7" t="n">
        <v>0</v>
      </c>
      <c r="F1808" s="7" t="n">
        <v>0</v>
      </c>
      <c r="G1808" s="7" t="n">
        <v>55</v>
      </c>
      <c r="H1808" s="7" t="n">
        <v>5</v>
      </c>
      <c r="I1808" s="7" t="n">
        <v>0</v>
      </c>
      <c r="J1808" s="7" t="n">
        <v>0</v>
      </c>
    </row>
    <row r="1809" spans="1:14">
      <c r="A1809" t="s">
        <v>4</v>
      </c>
      <c r="B1809" s="4" t="s">
        <v>5</v>
      </c>
      <c r="C1809" s="4" t="s">
        <v>10</v>
      </c>
    </row>
    <row r="1810" spans="1:14">
      <c r="A1810" t="n">
        <v>16564</v>
      </c>
      <c r="B1810" s="43" t="n">
        <v>16</v>
      </c>
      <c r="C1810" s="7" t="n">
        <v>500</v>
      </c>
    </row>
    <row r="1811" spans="1:14">
      <c r="A1811" t="s">
        <v>4</v>
      </c>
      <c r="B1811" s="4" t="s">
        <v>5</v>
      </c>
      <c r="C1811" s="4" t="s">
        <v>10</v>
      </c>
      <c r="D1811" s="4" t="s">
        <v>6</v>
      </c>
      <c r="E1811" s="4" t="s">
        <v>13</v>
      </c>
      <c r="F1811" s="4" t="s">
        <v>13</v>
      </c>
      <c r="G1811" s="4" t="s">
        <v>13</v>
      </c>
      <c r="H1811" s="4" t="s">
        <v>13</v>
      </c>
      <c r="I1811" s="4" t="s">
        <v>13</v>
      </c>
      <c r="J1811" s="4" t="s">
        <v>24</v>
      </c>
      <c r="K1811" s="4" t="s">
        <v>24</v>
      </c>
      <c r="L1811" s="4" t="s">
        <v>24</v>
      </c>
      <c r="M1811" s="4" t="s">
        <v>24</v>
      </c>
      <c r="N1811" s="4" t="s">
        <v>13</v>
      </c>
    </row>
    <row r="1812" spans="1:14">
      <c r="A1812" t="n">
        <v>16567</v>
      </c>
      <c r="B1812" s="82" t="n">
        <v>34</v>
      </c>
      <c r="C1812" s="7" t="n">
        <v>1653</v>
      </c>
      <c r="D1812" s="7" t="s">
        <v>204</v>
      </c>
      <c r="E1812" s="7" t="n">
        <v>1</v>
      </c>
      <c r="F1812" s="7" t="n">
        <v>0</v>
      </c>
      <c r="G1812" s="7" t="n">
        <v>0</v>
      </c>
      <c r="H1812" s="7" t="n">
        <v>0</v>
      </c>
      <c r="I1812" s="7" t="n">
        <v>0</v>
      </c>
      <c r="J1812" s="7" t="n">
        <v>0</v>
      </c>
      <c r="K1812" s="7" t="n">
        <v>-1</v>
      </c>
      <c r="L1812" s="7" t="n">
        <v>-1</v>
      </c>
      <c r="M1812" s="7" t="n">
        <v>-1</v>
      </c>
      <c r="N1812" s="7" t="n">
        <v>0</v>
      </c>
    </row>
    <row r="1813" spans="1:14">
      <c r="A1813" t="s">
        <v>4</v>
      </c>
      <c r="B1813" s="4" t="s">
        <v>5</v>
      </c>
      <c r="C1813" s="4" t="s">
        <v>10</v>
      </c>
      <c r="D1813" s="4" t="s">
        <v>10</v>
      </c>
      <c r="E1813" s="4" t="s">
        <v>24</v>
      </c>
      <c r="F1813" s="4" t="s">
        <v>24</v>
      </c>
      <c r="G1813" s="4" t="s">
        <v>24</v>
      </c>
      <c r="H1813" s="4" t="s">
        <v>24</v>
      </c>
      <c r="I1813" s="4" t="s">
        <v>13</v>
      </c>
      <c r="J1813" s="4" t="s">
        <v>10</v>
      </c>
    </row>
    <row r="1814" spans="1:14">
      <c r="A1814" t="n">
        <v>16598</v>
      </c>
      <c r="B1814" s="73" t="n">
        <v>55</v>
      </c>
      <c r="C1814" s="7" t="n">
        <v>1653</v>
      </c>
      <c r="D1814" s="7" t="n">
        <v>65024</v>
      </c>
      <c r="E1814" s="7" t="n">
        <v>0</v>
      </c>
      <c r="F1814" s="7" t="n">
        <v>0</v>
      </c>
      <c r="G1814" s="7" t="n">
        <v>55</v>
      </c>
      <c r="H1814" s="7" t="n">
        <v>5</v>
      </c>
      <c r="I1814" s="7" t="n">
        <v>0</v>
      </c>
      <c r="J1814" s="7" t="n">
        <v>0</v>
      </c>
    </row>
    <row r="1815" spans="1:14">
      <c r="A1815" t="s">
        <v>4</v>
      </c>
      <c r="B1815" s="4" t="s">
        <v>5</v>
      </c>
      <c r="C1815" s="4" t="s">
        <v>10</v>
      </c>
    </row>
    <row r="1816" spans="1:14">
      <c r="A1816" t="n">
        <v>16622</v>
      </c>
      <c r="B1816" s="43" t="n">
        <v>16</v>
      </c>
      <c r="C1816" s="7" t="n">
        <v>500</v>
      </c>
    </row>
    <row r="1817" spans="1:14">
      <c r="A1817" t="s">
        <v>4</v>
      </c>
      <c r="B1817" s="4" t="s">
        <v>5</v>
      </c>
      <c r="C1817" s="4" t="s">
        <v>10</v>
      </c>
      <c r="D1817" s="4" t="s">
        <v>9</v>
      </c>
      <c r="E1817" s="4" t="s">
        <v>9</v>
      </c>
      <c r="F1817" s="4" t="s">
        <v>9</v>
      </c>
      <c r="G1817" s="4" t="s">
        <v>9</v>
      </c>
      <c r="H1817" s="4" t="s">
        <v>10</v>
      </c>
      <c r="I1817" s="4" t="s">
        <v>13</v>
      </c>
    </row>
    <row r="1818" spans="1:14">
      <c r="A1818" t="n">
        <v>16625</v>
      </c>
      <c r="B1818" s="71" t="n">
        <v>66</v>
      </c>
      <c r="C1818" s="7" t="n">
        <v>1652</v>
      </c>
      <c r="D1818" s="7" t="n">
        <v>1065353216</v>
      </c>
      <c r="E1818" s="7" t="n">
        <v>1065353216</v>
      </c>
      <c r="F1818" s="7" t="n">
        <v>1065353216</v>
      </c>
      <c r="G1818" s="7" t="n">
        <v>1065353216</v>
      </c>
      <c r="H1818" s="7" t="n">
        <v>1000</v>
      </c>
      <c r="I1818" s="7" t="n">
        <v>3</v>
      </c>
    </row>
    <row r="1819" spans="1:14">
      <c r="A1819" t="s">
        <v>4</v>
      </c>
      <c r="B1819" s="4" t="s">
        <v>5</v>
      </c>
      <c r="C1819" s="4" t="s">
        <v>10</v>
      </c>
    </row>
    <row r="1820" spans="1:14">
      <c r="A1820" t="n">
        <v>16647</v>
      </c>
      <c r="B1820" s="43" t="n">
        <v>16</v>
      </c>
      <c r="C1820" s="7" t="n">
        <v>1500</v>
      </c>
    </row>
    <row r="1821" spans="1:14">
      <c r="A1821" t="s">
        <v>4</v>
      </c>
      <c r="B1821" s="4" t="s">
        <v>5</v>
      </c>
      <c r="C1821" s="4" t="s">
        <v>10</v>
      </c>
      <c r="D1821" s="4" t="s">
        <v>9</v>
      </c>
      <c r="E1821" s="4" t="s">
        <v>9</v>
      </c>
      <c r="F1821" s="4" t="s">
        <v>9</v>
      </c>
      <c r="G1821" s="4" t="s">
        <v>9</v>
      </c>
      <c r="H1821" s="4" t="s">
        <v>10</v>
      </c>
      <c r="I1821" s="4" t="s">
        <v>13</v>
      </c>
    </row>
    <row r="1822" spans="1:14">
      <c r="A1822" t="n">
        <v>16650</v>
      </c>
      <c r="B1822" s="71" t="n">
        <v>66</v>
      </c>
      <c r="C1822" s="7" t="n">
        <v>1651</v>
      </c>
      <c r="D1822" s="7" t="n">
        <v>1065353216</v>
      </c>
      <c r="E1822" s="7" t="n">
        <v>1065353216</v>
      </c>
      <c r="F1822" s="7" t="n">
        <v>1065353216</v>
      </c>
      <c r="G1822" s="7" t="n">
        <v>1065353216</v>
      </c>
      <c r="H1822" s="7" t="n">
        <v>1000</v>
      </c>
      <c r="I1822" s="7" t="n">
        <v>3</v>
      </c>
    </row>
    <row r="1823" spans="1:14">
      <c r="A1823" t="s">
        <v>4</v>
      </c>
      <c r="B1823" s="4" t="s">
        <v>5</v>
      </c>
      <c r="C1823" s="4" t="s">
        <v>10</v>
      </c>
    </row>
    <row r="1824" spans="1:14">
      <c r="A1824" t="n">
        <v>16672</v>
      </c>
      <c r="B1824" s="43" t="n">
        <v>16</v>
      </c>
      <c r="C1824" s="7" t="n">
        <v>1500</v>
      </c>
    </row>
    <row r="1825" spans="1:14">
      <c r="A1825" t="s">
        <v>4</v>
      </c>
      <c r="B1825" s="4" t="s">
        <v>5</v>
      </c>
      <c r="C1825" s="4" t="s">
        <v>10</v>
      </c>
      <c r="D1825" s="4" t="s">
        <v>9</v>
      </c>
      <c r="E1825" s="4" t="s">
        <v>9</v>
      </c>
      <c r="F1825" s="4" t="s">
        <v>9</v>
      </c>
      <c r="G1825" s="4" t="s">
        <v>9</v>
      </c>
      <c r="H1825" s="4" t="s">
        <v>10</v>
      </c>
      <c r="I1825" s="4" t="s">
        <v>13</v>
      </c>
    </row>
    <row r="1826" spans="1:14">
      <c r="A1826" t="n">
        <v>16675</v>
      </c>
      <c r="B1826" s="71" t="n">
        <v>66</v>
      </c>
      <c r="C1826" s="7" t="n">
        <v>1653</v>
      </c>
      <c r="D1826" s="7" t="n">
        <v>1065353216</v>
      </c>
      <c r="E1826" s="7" t="n">
        <v>1065353216</v>
      </c>
      <c r="F1826" s="7" t="n">
        <v>1065353216</v>
      </c>
      <c r="G1826" s="7" t="n">
        <v>1065353216</v>
      </c>
      <c r="H1826" s="7" t="n">
        <v>1000</v>
      </c>
      <c r="I1826" s="7" t="n">
        <v>3</v>
      </c>
    </row>
    <row r="1827" spans="1:14">
      <c r="A1827" t="s">
        <v>4</v>
      </c>
      <c r="B1827" s="4" t="s">
        <v>5</v>
      </c>
      <c r="C1827" s="4" t="s">
        <v>13</v>
      </c>
      <c r="D1827" s="4" t="s">
        <v>10</v>
      </c>
    </row>
    <row r="1828" spans="1:14">
      <c r="A1828" t="n">
        <v>16697</v>
      </c>
      <c r="B1828" s="55" t="n">
        <v>45</v>
      </c>
      <c r="C1828" s="7" t="n">
        <v>7</v>
      </c>
      <c r="D1828" s="7" t="n">
        <v>255</v>
      </c>
    </row>
    <row r="1829" spans="1:14">
      <c r="A1829" t="s">
        <v>4</v>
      </c>
      <c r="B1829" s="4" t="s">
        <v>5</v>
      </c>
      <c r="C1829" s="4" t="s">
        <v>13</v>
      </c>
      <c r="D1829" s="4" t="s">
        <v>10</v>
      </c>
      <c r="E1829" s="4" t="s">
        <v>24</v>
      </c>
    </row>
    <row r="1830" spans="1:14">
      <c r="A1830" t="n">
        <v>16701</v>
      </c>
      <c r="B1830" s="39" t="n">
        <v>58</v>
      </c>
      <c r="C1830" s="7" t="n">
        <v>101</v>
      </c>
      <c r="D1830" s="7" t="n">
        <v>300</v>
      </c>
      <c r="E1830" s="7" t="n">
        <v>1</v>
      </c>
    </row>
    <row r="1831" spans="1:14">
      <c r="A1831" t="s">
        <v>4</v>
      </c>
      <c r="B1831" s="4" t="s">
        <v>5</v>
      </c>
      <c r="C1831" s="4" t="s">
        <v>13</v>
      </c>
      <c r="D1831" s="4" t="s">
        <v>10</v>
      </c>
    </row>
    <row r="1832" spans="1:14">
      <c r="A1832" t="n">
        <v>16709</v>
      </c>
      <c r="B1832" s="39" t="n">
        <v>58</v>
      </c>
      <c r="C1832" s="7" t="n">
        <v>254</v>
      </c>
      <c r="D1832" s="7" t="n">
        <v>0</v>
      </c>
    </row>
    <row r="1833" spans="1:14">
      <c r="A1833" t="s">
        <v>4</v>
      </c>
      <c r="B1833" s="4" t="s">
        <v>5</v>
      </c>
      <c r="C1833" s="4" t="s">
        <v>10</v>
      </c>
      <c r="D1833" s="4" t="s">
        <v>24</v>
      </c>
      <c r="E1833" s="4" t="s">
        <v>24</v>
      </c>
      <c r="F1833" s="4" t="s">
        <v>24</v>
      </c>
      <c r="G1833" s="4" t="s">
        <v>24</v>
      </c>
    </row>
    <row r="1834" spans="1:14">
      <c r="A1834" t="n">
        <v>16713</v>
      </c>
      <c r="B1834" s="57" t="n">
        <v>46</v>
      </c>
      <c r="C1834" s="7" t="n">
        <v>1650</v>
      </c>
      <c r="D1834" s="7" t="n">
        <v>254.399993896484</v>
      </c>
      <c r="E1834" s="7" t="n">
        <v>-2.20000004768372</v>
      </c>
      <c r="F1834" s="7" t="n">
        <v>-122.949996948242</v>
      </c>
      <c r="G1834" s="7" t="n">
        <v>315</v>
      </c>
    </row>
    <row r="1835" spans="1:14">
      <c r="A1835" t="s">
        <v>4</v>
      </c>
      <c r="B1835" s="4" t="s">
        <v>5</v>
      </c>
      <c r="C1835" s="4" t="s">
        <v>10</v>
      </c>
      <c r="D1835" s="4" t="s">
        <v>24</v>
      </c>
      <c r="E1835" s="4" t="s">
        <v>24</v>
      </c>
      <c r="F1835" s="4" t="s">
        <v>24</v>
      </c>
      <c r="G1835" s="4" t="s">
        <v>24</v>
      </c>
    </row>
    <row r="1836" spans="1:14">
      <c r="A1836" t="n">
        <v>16732</v>
      </c>
      <c r="B1836" s="57" t="n">
        <v>46</v>
      </c>
      <c r="C1836" s="7" t="n">
        <v>1651</v>
      </c>
      <c r="D1836" s="7" t="n">
        <v>262.450012207031</v>
      </c>
      <c r="E1836" s="7" t="n">
        <v>-1.4099999666214</v>
      </c>
      <c r="F1836" s="7" t="n">
        <v>-136.550003051758</v>
      </c>
      <c r="G1836" s="7" t="n">
        <v>315</v>
      </c>
    </row>
    <row r="1837" spans="1:14">
      <c r="A1837" t="s">
        <v>4</v>
      </c>
      <c r="B1837" s="4" t="s">
        <v>5</v>
      </c>
      <c r="C1837" s="4" t="s">
        <v>10</v>
      </c>
      <c r="D1837" s="4" t="s">
        <v>24</v>
      </c>
      <c r="E1837" s="4" t="s">
        <v>24</v>
      </c>
      <c r="F1837" s="4" t="s">
        <v>24</v>
      </c>
      <c r="G1837" s="4" t="s">
        <v>24</v>
      </c>
    </row>
    <row r="1838" spans="1:14">
      <c r="A1838" t="n">
        <v>16751</v>
      </c>
      <c r="B1838" s="57" t="n">
        <v>46</v>
      </c>
      <c r="C1838" s="7" t="n">
        <v>1652</v>
      </c>
      <c r="D1838" s="7" t="n">
        <v>271.350006103516</v>
      </c>
      <c r="E1838" s="7" t="n">
        <v>-1.44000005722046</v>
      </c>
      <c r="F1838" s="7" t="n">
        <v>-128.75</v>
      </c>
      <c r="G1838" s="7" t="n">
        <v>315</v>
      </c>
    </row>
    <row r="1839" spans="1:14">
      <c r="A1839" t="s">
        <v>4</v>
      </c>
      <c r="B1839" s="4" t="s">
        <v>5</v>
      </c>
      <c r="C1839" s="4" t="s">
        <v>10</v>
      </c>
      <c r="D1839" s="4" t="s">
        <v>24</v>
      </c>
      <c r="E1839" s="4" t="s">
        <v>24</v>
      </c>
      <c r="F1839" s="4" t="s">
        <v>24</v>
      </c>
      <c r="G1839" s="4" t="s">
        <v>24</v>
      </c>
    </row>
    <row r="1840" spans="1:14">
      <c r="A1840" t="n">
        <v>16770</v>
      </c>
      <c r="B1840" s="57" t="n">
        <v>46</v>
      </c>
      <c r="C1840" s="7" t="n">
        <v>1653</v>
      </c>
      <c r="D1840" s="7" t="n">
        <v>279.399993896484</v>
      </c>
      <c r="E1840" s="7" t="n">
        <v>-0.75</v>
      </c>
      <c r="F1840" s="7" t="n">
        <v>-142.550003051758</v>
      </c>
      <c r="G1840" s="7" t="n">
        <v>315</v>
      </c>
    </row>
    <row r="1841" spans="1:9">
      <c r="A1841" t="s">
        <v>4</v>
      </c>
      <c r="B1841" s="4" t="s">
        <v>5</v>
      </c>
      <c r="C1841" s="4" t="s">
        <v>13</v>
      </c>
      <c r="D1841" s="4" t="s">
        <v>13</v>
      </c>
      <c r="E1841" s="4" t="s">
        <v>24</v>
      </c>
      <c r="F1841" s="4" t="s">
        <v>24</v>
      </c>
      <c r="G1841" s="4" t="s">
        <v>24</v>
      </c>
      <c r="H1841" s="4" t="s">
        <v>10</v>
      </c>
    </row>
    <row r="1842" spans="1:9">
      <c r="A1842" t="n">
        <v>16789</v>
      </c>
      <c r="B1842" s="55" t="n">
        <v>45</v>
      </c>
      <c r="C1842" s="7" t="n">
        <v>2</v>
      </c>
      <c r="D1842" s="7" t="n">
        <v>3</v>
      </c>
      <c r="E1842" s="7" t="n">
        <v>248.5</v>
      </c>
      <c r="F1842" s="7" t="n">
        <v>1.04999995231628</v>
      </c>
      <c r="G1842" s="7" t="n">
        <v>-118.949996948242</v>
      </c>
      <c r="H1842" s="7" t="n">
        <v>0</v>
      </c>
    </row>
    <row r="1843" spans="1:9">
      <c r="A1843" t="s">
        <v>4</v>
      </c>
      <c r="B1843" s="4" t="s">
        <v>5</v>
      </c>
      <c r="C1843" s="4" t="s">
        <v>13</v>
      </c>
      <c r="D1843" s="4" t="s">
        <v>13</v>
      </c>
      <c r="E1843" s="4" t="s">
        <v>24</v>
      </c>
      <c r="F1843" s="4" t="s">
        <v>24</v>
      </c>
      <c r="G1843" s="4" t="s">
        <v>24</v>
      </c>
      <c r="H1843" s="4" t="s">
        <v>10</v>
      </c>
      <c r="I1843" s="4" t="s">
        <v>13</v>
      </c>
    </row>
    <row r="1844" spans="1:9">
      <c r="A1844" t="n">
        <v>16806</v>
      </c>
      <c r="B1844" s="55" t="n">
        <v>45</v>
      </c>
      <c r="C1844" s="7" t="n">
        <v>4</v>
      </c>
      <c r="D1844" s="7" t="n">
        <v>3</v>
      </c>
      <c r="E1844" s="7" t="n">
        <v>5</v>
      </c>
      <c r="F1844" s="7" t="n">
        <v>324.100006103516</v>
      </c>
      <c r="G1844" s="7" t="n">
        <v>356</v>
      </c>
      <c r="H1844" s="7" t="n">
        <v>0</v>
      </c>
      <c r="I1844" s="7" t="n">
        <v>0</v>
      </c>
    </row>
    <row r="1845" spans="1:9">
      <c r="A1845" t="s">
        <v>4</v>
      </c>
      <c r="B1845" s="4" t="s">
        <v>5</v>
      </c>
      <c r="C1845" s="4" t="s">
        <v>13</v>
      </c>
      <c r="D1845" s="4" t="s">
        <v>13</v>
      </c>
      <c r="E1845" s="4" t="s">
        <v>24</v>
      </c>
      <c r="F1845" s="4" t="s">
        <v>10</v>
      </c>
    </row>
    <row r="1846" spans="1:9">
      <c r="A1846" t="n">
        <v>16824</v>
      </c>
      <c r="B1846" s="55" t="n">
        <v>45</v>
      </c>
      <c r="C1846" s="7" t="n">
        <v>5</v>
      </c>
      <c r="D1846" s="7" t="n">
        <v>3</v>
      </c>
      <c r="E1846" s="7" t="n">
        <v>2.29999995231628</v>
      </c>
      <c r="F1846" s="7" t="n">
        <v>0</v>
      </c>
    </row>
    <row r="1847" spans="1:9">
      <c r="A1847" t="s">
        <v>4</v>
      </c>
      <c r="B1847" s="4" t="s">
        <v>5</v>
      </c>
      <c r="C1847" s="4" t="s">
        <v>13</v>
      </c>
      <c r="D1847" s="4" t="s">
        <v>13</v>
      </c>
      <c r="E1847" s="4" t="s">
        <v>24</v>
      </c>
      <c r="F1847" s="4" t="s">
        <v>10</v>
      </c>
    </row>
    <row r="1848" spans="1:9">
      <c r="A1848" t="n">
        <v>16833</v>
      </c>
      <c r="B1848" s="55" t="n">
        <v>45</v>
      </c>
      <c r="C1848" s="7" t="n">
        <v>11</v>
      </c>
      <c r="D1848" s="7" t="n">
        <v>3</v>
      </c>
      <c r="E1848" s="7" t="n">
        <v>40</v>
      </c>
      <c r="F1848" s="7" t="n">
        <v>0</v>
      </c>
    </row>
    <row r="1849" spans="1:9">
      <c r="A1849" t="s">
        <v>4</v>
      </c>
      <c r="B1849" s="4" t="s">
        <v>5</v>
      </c>
      <c r="C1849" s="4" t="s">
        <v>13</v>
      </c>
      <c r="D1849" s="4" t="s">
        <v>13</v>
      </c>
      <c r="E1849" s="4" t="s">
        <v>24</v>
      </c>
      <c r="F1849" s="4" t="s">
        <v>24</v>
      </c>
      <c r="G1849" s="4" t="s">
        <v>24</v>
      </c>
      <c r="H1849" s="4" t="s">
        <v>10</v>
      </c>
    </row>
    <row r="1850" spans="1:9">
      <c r="A1850" t="n">
        <v>16842</v>
      </c>
      <c r="B1850" s="55" t="n">
        <v>45</v>
      </c>
      <c r="C1850" s="7" t="n">
        <v>2</v>
      </c>
      <c r="D1850" s="7" t="n">
        <v>3</v>
      </c>
      <c r="E1850" s="7" t="n">
        <v>248.470001220703</v>
      </c>
      <c r="F1850" s="7" t="n">
        <v>1.01999998092651</v>
      </c>
      <c r="G1850" s="7" t="n">
        <v>-118.98999786377</v>
      </c>
      <c r="H1850" s="7" t="n">
        <v>3000</v>
      </c>
    </row>
    <row r="1851" spans="1:9">
      <c r="A1851" t="s">
        <v>4</v>
      </c>
      <c r="B1851" s="4" t="s">
        <v>5</v>
      </c>
      <c r="C1851" s="4" t="s">
        <v>13</v>
      </c>
      <c r="D1851" s="4" t="s">
        <v>13</v>
      </c>
      <c r="E1851" s="4" t="s">
        <v>24</v>
      </c>
      <c r="F1851" s="4" t="s">
        <v>24</v>
      </c>
      <c r="G1851" s="4" t="s">
        <v>24</v>
      </c>
      <c r="H1851" s="4" t="s">
        <v>10</v>
      </c>
      <c r="I1851" s="4" t="s">
        <v>13</v>
      </c>
    </row>
    <row r="1852" spans="1:9">
      <c r="A1852" t="n">
        <v>16859</v>
      </c>
      <c r="B1852" s="55" t="n">
        <v>45</v>
      </c>
      <c r="C1852" s="7" t="n">
        <v>4</v>
      </c>
      <c r="D1852" s="7" t="n">
        <v>3</v>
      </c>
      <c r="E1852" s="7" t="n">
        <v>357.040008544922</v>
      </c>
      <c r="F1852" s="7" t="n">
        <v>327.220001220703</v>
      </c>
      <c r="G1852" s="7" t="n">
        <v>350</v>
      </c>
      <c r="H1852" s="7" t="n">
        <v>3000</v>
      </c>
      <c r="I1852" s="7" t="n">
        <v>1</v>
      </c>
    </row>
    <row r="1853" spans="1:9">
      <c r="A1853" t="s">
        <v>4</v>
      </c>
      <c r="B1853" s="4" t="s">
        <v>5</v>
      </c>
      <c r="C1853" s="4" t="s">
        <v>13</v>
      </c>
      <c r="D1853" s="4" t="s">
        <v>13</v>
      </c>
      <c r="E1853" s="4" t="s">
        <v>24</v>
      </c>
      <c r="F1853" s="4" t="s">
        <v>10</v>
      </c>
    </row>
    <row r="1854" spans="1:9">
      <c r="A1854" t="n">
        <v>16877</v>
      </c>
      <c r="B1854" s="55" t="n">
        <v>45</v>
      </c>
      <c r="C1854" s="7" t="n">
        <v>5</v>
      </c>
      <c r="D1854" s="7" t="n">
        <v>3</v>
      </c>
      <c r="E1854" s="7" t="n">
        <v>1.29999995231628</v>
      </c>
      <c r="F1854" s="7" t="n">
        <v>3000</v>
      </c>
    </row>
    <row r="1855" spans="1:9">
      <c r="A1855" t="s">
        <v>4</v>
      </c>
      <c r="B1855" s="4" t="s">
        <v>5</v>
      </c>
      <c r="C1855" s="4" t="s">
        <v>13</v>
      </c>
      <c r="D1855" s="4" t="s">
        <v>13</v>
      </c>
      <c r="E1855" s="4" t="s">
        <v>24</v>
      </c>
      <c r="F1855" s="4" t="s">
        <v>10</v>
      </c>
    </row>
    <row r="1856" spans="1:9">
      <c r="A1856" t="n">
        <v>16886</v>
      </c>
      <c r="B1856" s="55" t="n">
        <v>45</v>
      </c>
      <c r="C1856" s="7" t="n">
        <v>11</v>
      </c>
      <c r="D1856" s="7" t="n">
        <v>3</v>
      </c>
      <c r="E1856" s="7" t="n">
        <v>40</v>
      </c>
      <c r="F1856" s="7" t="n">
        <v>3000</v>
      </c>
    </row>
    <row r="1857" spans="1:9">
      <c r="A1857" t="s">
        <v>4</v>
      </c>
      <c r="B1857" s="4" t="s">
        <v>5</v>
      </c>
      <c r="C1857" s="4" t="s">
        <v>10</v>
      </c>
      <c r="D1857" s="4" t="s">
        <v>10</v>
      </c>
      <c r="E1857" s="4" t="s">
        <v>24</v>
      </c>
      <c r="F1857" s="4" t="s">
        <v>24</v>
      </c>
      <c r="G1857" s="4" t="s">
        <v>24</v>
      </c>
      <c r="H1857" s="4" t="s">
        <v>24</v>
      </c>
      <c r="I1857" s="4" t="s">
        <v>13</v>
      </c>
      <c r="J1857" s="4" t="s">
        <v>10</v>
      </c>
    </row>
    <row r="1858" spans="1:9">
      <c r="A1858" t="n">
        <v>16895</v>
      </c>
      <c r="B1858" s="73" t="n">
        <v>55</v>
      </c>
      <c r="C1858" s="7" t="n">
        <v>1650</v>
      </c>
      <c r="D1858" s="7" t="n">
        <v>65533</v>
      </c>
      <c r="E1858" s="7" t="n">
        <v>250.860000610352</v>
      </c>
      <c r="F1858" s="7" t="n">
        <v>-2.57999992370605</v>
      </c>
      <c r="G1858" s="7" t="n">
        <v>-119.410003662109</v>
      </c>
      <c r="H1858" s="7" t="n">
        <v>5</v>
      </c>
      <c r="I1858" s="7" t="n">
        <v>0</v>
      </c>
      <c r="J1858" s="7" t="n">
        <v>0</v>
      </c>
    </row>
    <row r="1859" spans="1:9">
      <c r="A1859" t="s">
        <v>4</v>
      </c>
      <c r="B1859" s="4" t="s">
        <v>5</v>
      </c>
      <c r="C1859" s="4" t="s">
        <v>10</v>
      </c>
      <c r="D1859" s="4" t="s">
        <v>10</v>
      </c>
      <c r="E1859" s="4" t="s">
        <v>24</v>
      </c>
      <c r="F1859" s="4" t="s">
        <v>24</v>
      </c>
      <c r="G1859" s="4" t="s">
        <v>24</v>
      </c>
      <c r="H1859" s="4" t="s">
        <v>24</v>
      </c>
      <c r="I1859" s="4" t="s">
        <v>13</v>
      </c>
      <c r="J1859" s="4" t="s">
        <v>10</v>
      </c>
    </row>
    <row r="1860" spans="1:9">
      <c r="A1860" t="n">
        <v>16919</v>
      </c>
      <c r="B1860" s="73" t="n">
        <v>55</v>
      </c>
      <c r="C1860" s="7" t="n">
        <v>1651</v>
      </c>
      <c r="D1860" s="7" t="n">
        <v>65533</v>
      </c>
      <c r="E1860" s="7" t="n">
        <v>255.360000610352</v>
      </c>
      <c r="F1860" s="7" t="n">
        <v>-1.85000002384186</v>
      </c>
      <c r="G1860" s="7" t="n">
        <v>-129.460006713867</v>
      </c>
      <c r="H1860" s="7" t="n">
        <v>5</v>
      </c>
      <c r="I1860" s="7" t="n">
        <v>0</v>
      </c>
      <c r="J1860" s="7" t="n">
        <v>0</v>
      </c>
    </row>
    <row r="1861" spans="1:9">
      <c r="A1861" t="s">
        <v>4</v>
      </c>
      <c r="B1861" s="4" t="s">
        <v>5</v>
      </c>
      <c r="C1861" s="4" t="s">
        <v>10</v>
      </c>
      <c r="D1861" s="4" t="s">
        <v>10</v>
      </c>
      <c r="E1861" s="4" t="s">
        <v>24</v>
      </c>
      <c r="F1861" s="4" t="s">
        <v>24</v>
      </c>
      <c r="G1861" s="4" t="s">
        <v>24</v>
      </c>
      <c r="H1861" s="4" t="s">
        <v>24</v>
      </c>
      <c r="I1861" s="4" t="s">
        <v>13</v>
      </c>
      <c r="J1861" s="4" t="s">
        <v>10</v>
      </c>
    </row>
    <row r="1862" spans="1:9">
      <c r="A1862" t="n">
        <v>16943</v>
      </c>
      <c r="B1862" s="73" t="n">
        <v>55</v>
      </c>
      <c r="C1862" s="7" t="n">
        <v>1652</v>
      </c>
      <c r="D1862" s="7" t="n">
        <v>65533</v>
      </c>
      <c r="E1862" s="7" t="n">
        <v>260.760009765625</v>
      </c>
      <c r="F1862" s="7" t="n">
        <v>-2.1800000667572</v>
      </c>
      <c r="G1862" s="7" t="n">
        <v>-118.160003662109</v>
      </c>
      <c r="H1862" s="7" t="n">
        <v>5</v>
      </c>
      <c r="I1862" s="7" t="n">
        <v>0</v>
      </c>
      <c r="J1862" s="7" t="n">
        <v>0</v>
      </c>
    </row>
    <row r="1863" spans="1:9">
      <c r="A1863" t="s">
        <v>4</v>
      </c>
      <c r="B1863" s="4" t="s">
        <v>5</v>
      </c>
      <c r="C1863" s="4" t="s">
        <v>10</v>
      </c>
      <c r="D1863" s="4" t="s">
        <v>10</v>
      </c>
      <c r="E1863" s="4" t="s">
        <v>24</v>
      </c>
      <c r="F1863" s="4" t="s">
        <v>24</v>
      </c>
      <c r="G1863" s="4" t="s">
        <v>24</v>
      </c>
      <c r="H1863" s="4" t="s">
        <v>24</v>
      </c>
      <c r="I1863" s="4" t="s">
        <v>13</v>
      </c>
      <c r="J1863" s="4" t="s">
        <v>10</v>
      </c>
    </row>
    <row r="1864" spans="1:9">
      <c r="A1864" t="n">
        <v>16967</v>
      </c>
      <c r="B1864" s="73" t="n">
        <v>55</v>
      </c>
      <c r="C1864" s="7" t="n">
        <v>1653</v>
      </c>
      <c r="D1864" s="7" t="n">
        <v>65533</v>
      </c>
      <c r="E1864" s="7" t="n">
        <v>265.260009765625</v>
      </c>
      <c r="F1864" s="7" t="n">
        <v>-1.62000000476837</v>
      </c>
      <c r="G1864" s="7" t="n">
        <v>-128.410003662109</v>
      </c>
      <c r="H1864" s="7" t="n">
        <v>5</v>
      </c>
      <c r="I1864" s="7" t="n">
        <v>0</v>
      </c>
      <c r="J1864" s="7" t="n">
        <v>0</v>
      </c>
    </row>
    <row r="1865" spans="1:9">
      <c r="A1865" t="s">
        <v>4</v>
      </c>
      <c r="B1865" s="4" t="s">
        <v>5</v>
      </c>
      <c r="C1865" s="4" t="s">
        <v>10</v>
      </c>
      <c r="D1865" s="4" t="s">
        <v>13</v>
      </c>
      <c r="E1865" s="4" t="s">
        <v>13</v>
      </c>
      <c r="F1865" s="4" t="s">
        <v>6</v>
      </c>
    </row>
    <row r="1866" spans="1:9">
      <c r="A1866" t="n">
        <v>16991</v>
      </c>
      <c r="B1866" s="30" t="n">
        <v>20</v>
      </c>
      <c r="C1866" s="7" t="n">
        <v>1650</v>
      </c>
      <c r="D1866" s="7" t="n">
        <v>3</v>
      </c>
      <c r="E1866" s="7" t="n">
        <v>11</v>
      </c>
      <c r="F1866" s="7" t="s">
        <v>205</v>
      </c>
    </row>
    <row r="1867" spans="1:9">
      <c r="A1867" t="s">
        <v>4</v>
      </c>
      <c r="B1867" s="4" t="s">
        <v>5</v>
      </c>
      <c r="C1867" s="4" t="s">
        <v>10</v>
      </c>
      <c r="D1867" s="4" t="s">
        <v>13</v>
      </c>
      <c r="E1867" s="4" t="s">
        <v>13</v>
      </c>
      <c r="F1867" s="4" t="s">
        <v>6</v>
      </c>
    </row>
    <row r="1868" spans="1:9">
      <c r="A1868" t="n">
        <v>17017</v>
      </c>
      <c r="B1868" s="30" t="n">
        <v>20</v>
      </c>
      <c r="C1868" s="7" t="n">
        <v>1651</v>
      </c>
      <c r="D1868" s="7" t="n">
        <v>3</v>
      </c>
      <c r="E1868" s="7" t="n">
        <v>11</v>
      </c>
      <c r="F1868" s="7" t="s">
        <v>205</v>
      </c>
    </row>
    <row r="1869" spans="1:9">
      <c r="A1869" t="s">
        <v>4</v>
      </c>
      <c r="B1869" s="4" t="s">
        <v>5</v>
      </c>
      <c r="C1869" s="4" t="s">
        <v>10</v>
      </c>
      <c r="D1869" s="4" t="s">
        <v>13</v>
      </c>
      <c r="E1869" s="4" t="s">
        <v>13</v>
      </c>
      <c r="F1869" s="4" t="s">
        <v>6</v>
      </c>
    </row>
    <row r="1870" spans="1:9">
      <c r="A1870" t="n">
        <v>17043</v>
      </c>
      <c r="B1870" s="30" t="n">
        <v>20</v>
      </c>
      <c r="C1870" s="7" t="n">
        <v>1652</v>
      </c>
      <c r="D1870" s="7" t="n">
        <v>3</v>
      </c>
      <c r="E1870" s="7" t="n">
        <v>11</v>
      </c>
      <c r="F1870" s="7" t="s">
        <v>206</v>
      </c>
    </row>
    <row r="1871" spans="1:9">
      <c r="A1871" t="s">
        <v>4</v>
      </c>
      <c r="B1871" s="4" t="s">
        <v>5</v>
      </c>
      <c r="C1871" s="4" t="s">
        <v>10</v>
      </c>
      <c r="D1871" s="4" t="s">
        <v>13</v>
      </c>
      <c r="E1871" s="4" t="s">
        <v>13</v>
      </c>
      <c r="F1871" s="4" t="s">
        <v>6</v>
      </c>
    </row>
    <row r="1872" spans="1:9">
      <c r="A1872" t="n">
        <v>17076</v>
      </c>
      <c r="B1872" s="30" t="n">
        <v>20</v>
      </c>
      <c r="C1872" s="7" t="n">
        <v>1653</v>
      </c>
      <c r="D1872" s="7" t="n">
        <v>3</v>
      </c>
      <c r="E1872" s="7" t="n">
        <v>11</v>
      </c>
      <c r="F1872" s="7" t="s">
        <v>205</v>
      </c>
    </row>
    <row r="1873" spans="1:10">
      <c r="A1873" t="s">
        <v>4</v>
      </c>
      <c r="B1873" s="4" t="s">
        <v>5</v>
      </c>
      <c r="C1873" s="4" t="s">
        <v>13</v>
      </c>
      <c r="D1873" s="4" t="s">
        <v>10</v>
      </c>
      <c r="E1873" s="4" t="s">
        <v>10</v>
      </c>
      <c r="F1873" s="4" t="s">
        <v>9</v>
      </c>
    </row>
    <row r="1874" spans="1:10">
      <c r="A1874" t="n">
        <v>17102</v>
      </c>
      <c r="B1874" s="72" t="n">
        <v>84</v>
      </c>
      <c r="C1874" s="7" t="n">
        <v>1</v>
      </c>
      <c r="D1874" s="7" t="n">
        <v>0</v>
      </c>
      <c r="E1874" s="7" t="n">
        <v>0</v>
      </c>
      <c r="F1874" s="7" t="n">
        <v>0</v>
      </c>
    </row>
    <row r="1875" spans="1:10">
      <c r="A1875" t="s">
        <v>4</v>
      </c>
      <c r="B1875" s="4" t="s">
        <v>5</v>
      </c>
      <c r="C1875" s="4" t="s">
        <v>13</v>
      </c>
      <c r="D1875" s="4" t="s">
        <v>10</v>
      </c>
    </row>
    <row r="1876" spans="1:10">
      <c r="A1876" t="n">
        <v>17112</v>
      </c>
      <c r="B1876" s="39" t="n">
        <v>58</v>
      </c>
      <c r="C1876" s="7" t="n">
        <v>255</v>
      </c>
      <c r="D1876" s="7" t="n">
        <v>0</v>
      </c>
    </row>
    <row r="1877" spans="1:10">
      <c r="A1877" t="s">
        <v>4</v>
      </c>
      <c r="B1877" s="4" t="s">
        <v>5</v>
      </c>
      <c r="C1877" s="4" t="s">
        <v>10</v>
      </c>
      <c r="D1877" s="4" t="s">
        <v>13</v>
      </c>
    </row>
    <row r="1878" spans="1:10">
      <c r="A1878" t="n">
        <v>17116</v>
      </c>
      <c r="B1878" s="75" t="n">
        <v>67</v>
      </c>
      <c r="C1878" s="7" t="n">
        <v>1650</v>
      </c>
      <c r="D1878" s="7" t="n">
        <v>3</v>
      </c>
    </row>
    <row r="1879" spans="1:10">
      <c r="A1879" t="s">
        <v>4</v>
      </c>
      <c r="B1879" s="4" t="s">
        <v>5</v>
      </c>
      <c r="C1879" s="4" t="s">
        <v>13</v>
      </c>
      <c r="D1879" s="4" t="s">
        <v>10</v>
      </c>
    </row>
    <row r="1880" spans="1:10">
      <c r="A1880" t="n">
        <v>17120</v>
      </c>
      <c r="B1880" s="55" t="n">
        <v>45</v>
      </c>
      <c r="C1880" s="7" t="n">
        <v>7</v>
      </c>
      <c r="D1880" s="7" t="n">
        <v>255</v>
      </c>
    </row>
    <row r="1881" spans="1:10">
      <c r="A1881" t="s">
        <v>4</v>
      </c>
      <c r="B1881" s="4" t="s">
        <v>5</v>
      </c>
      <c r="C1881" s="4" t="s">
        <v>13</v>
      </c>
      <c r="D1881" s="4" t="s">
        <v>24</v>
      </c>
      <c r="E1881" s="4" t="s">
        <v>10</v>
      </c>
      <c r="F1881" s="4" t="s">
        <v>13</v>
      </c>
    </row>
    <row r="1882" spans="1:10">
      <c r="A1882" t="n">
        <v>17124</v>
      </c>
      <c r="B1882" s="17" t="n">
        <v>49</v>
      </c>
      <c r="C1882" s="7" t="n">
        <v>3</v>
      </c>
      <c r="D1882" s="7" t="n">
        <v>0.699999988079071</v>
      </c>
      <c r="E1882" s="7" t="n">
        <v>500</v>
      </c>
      <c r="F1882" s="7" t="n">
        <v>0</v>
      </c>
    </row>
    <row r="1883" spans="1:10">
      <c r="A1883" t="s">
        <v>4</v>
      </c>
      <c r="B1883" s="4" t="s">
        <v>5</v>
      </c>
      <c r="C1883" s="4" t="s">
        <v>13</v>
      </c>
      <c r="D1883" s="4" t="s">
        <v>10</v>
      </c>
      <c r="E1883" s="4" t="s">
        <v>6</v>
      </c>
    </row>
    <row r="1884" spans="1:10">
      <c r="A1884" t="n">
        <v>17133</v>
      </c>
      <c r="B1884" s="61" t="n">
        <v>51</v>
      </c>
      <c r="C1884" s="7" t="n">
        <v>4</v>
      </c>
      <c r="D1884" s="7" t="n">
        <v>7008</v>
      </c>
      <c r="E1884" s="7" t="s">
        <v>207</v>
      </c>
    </row>
    <row r="1885" spans="1:10">
      <c r="A1885" t="s">
        <v>4</v>
      </c>
      <c r="B1885" s="4" t="s">
        <v>5</v>
      </c>
      <c r="C1885" s="4" t="s">
        <v>10</v>
      </c>
    </row>
    <row r="1886" spans="1:10">
      <c r="A1886" t="n">
        <v>17147</v>
      </c>
      <c r="B1886" s="43" t="n">
        <v>16</v>
      </c>
      <c r="C1886" s="7" t="n">
        <v>0</v>
      </c>
    </row>
    <row r="1887" spans="1:10">
      <c r="A1887" t="s">
        <v>4</v>
      </c>
      <c r="B1887" s="4" t="s">
        <v>5</v>
      </c>
      <c r="C1887" s="4" t="s">
        <v>10</v>
      </c>
      <c r="D1887" s="4" t="s">
        <v>13</v>
      </c>
      <c r="E1887" s="4" t="s">
        <v>9</v>
      </c>
      <c r="F1887" s="4" t="s">
        <v>70</v>
      </c>
      <c r="G1887" s="4" t="s">
        <v>13</v>
      </c>
      <c r="H1887" s="4" t="s">
        <v>13</v>
      </c>
    </row>
    <row r="1888" spans="1:10">
      <c r="A1888" t="n">
        <v>17150</v>
      </c>
      <c r="B1888" s="62" t="n">
        <v>26</v>
      </c>
      <c r="C1888" s="7" t="n">
        <v>7008</v>
      </c>
      <c r="D1888" s="7" t="n">
        <v>17</v>
      </c>
      <c r="E1888" s="7" t="n">
        <v>36311</v>
      </c>
      <c r="F1888" s="7" t="s">
        <v>208</v>
      </c>
      <c r="G1888" s="7" t="n">
        <v>2</v>
      </c>
      <c r="H1888" s="7" t="n">
        <v>0</v>
      </c>
    </row>
    <row r="1889" spans="1:8">
      <c r="A1889" t="s">
        <v>4</v>
      </c>
      <c r="B1889" s="4" t="s">
        <v>5</v>
      </c>
    </row>
    <row r="1890" spans="1:8">
      <c r="A1890" t="n">
        <v>17239</v>
      </c>
      <c r="B1890" s="36" t="n">
        <v>28</v>
      </c>
    </row>
    <row r="1891" spans="1:8">
      <c r="A1891" t="s">
        <v>4</v>
      </c>
      <c r="B1891" s="4" t="s">
        <v>5</v>
      </c>
      <c r="C1891" s="4" t="s">
        <v>10</v>
      </c>
      <c r="D1891" s="4" t="s">
        <v>13</v>
      </c>
      <c r="E1891" s="4" t="s">
        <v>6</v>
      </c>
      <c r="F1891" s="4" t="s">
        <v>24</v>
      </c>
      <c r="G1891" s="4" t="s">
        <v>24</v>
      </c>
      <c r="H1891" s="4" t="s">
        <v>24</v>
      </c>
    </row>
    <row r="1892" spans="1:8">
      <c r="A1892" t="n">
        <v>17240</v>
      </c>
      <c r="B1892" s="59" t="n">
        <v>48</v>
      </c>
      <c r="C1892" s="7" t="n">
        <v>7008</v>
      </c>
      <c r="D1892" s="7" t="n">
        <v>0</v>
      </c>
      <c r="E1892" s="7" t="s">
        <v>182</v>
      </c>
      <c r="F1892" s="7" t="n">
        <v>-1</v>
      </c>
      <c r="G1892" s="7" t="n">
        <v>1</v>
      </c>
      <c r="H1892" s="7" t="n">
        <v>0</v>
      </c>
    </row>
    <row r="1893" spans="1:8">
      <c r="A1893" t="s">
        <v>4</v>
      </c>
      <c r="B1893" s="4" t="s">
        <v>5</v>
      </c>
      <c r="C1893" s="4" t="s">
        <v>10</v>
      </c>
    </row>
    <row r="1894" spans="1:8">
      <c r="A1894" t="n">
        <v>17266</v>
      </c>
      <c r="B1894" s="43" t="n">
        <v>16</v>
      </c>
      <c r="C1894" s="7" t="n">
        <v>500</v>
      </c>
    </row>
    <row r="1895" spans="1:8">
      <c r="A1895" t="s">
        <v>4</v>
      </c>
      <c r="B1895" s="4" t="s">
        <v>5</v>
      </c>
      <c r="C1895" s="4" t="s">
        <v>13</v>
      </c>
      <c r="D1895" s="4" t="s">
        <v>24</v>
      </c>
      <c r="E1895" s="4" t="s">
        <v>24</v>
      </c>
      <c r="F1895" s="4" t="s">
        <v>24</v>
      </c>
    </row>
    <row r="1896" spans="1:8">
      <c r="A1896" t="n">
        <v>17269</v>
      </c>
      <c r="B1896" s="55" t="n">
        <v>45</v>
      </c>
      <c r="C1896" s="7" t="n">
        <v>9</v>
      </c>
      <c r="D1896" s="7" t="n">
        <v>0.0500000007450581</v>
      </c>
      <c r="E1896" s="7" t="n">
        <v>0.0500000007450581</v>
      </c>
      <c r="F1896" s="7" t="n">
        <v>0.25</v>
      </c>
    </row>
    <row r="1897" spans="1:8">
      <c r="A1897" t="s">
        <v>4</v>
      </c>
      <c r="B1897" s="4" t="s">
        <v>5</v>
      </c>
      <c r="C1897" s="4" t="s">
        <v>13</v>
      </c>
      <c r="D1897" s="4" t="s">
        <v>10</v>
      </c>
      <c r="E1897" s="4" t="s">
        <v>6</v>
      </c>
    </row>
    <row r="1898" spans="1:8">
      <c r="A1898" t="n">
        <v>17283</v>
      </c>
      <c r="B1898" s="61" t="n">
        <v>51</v>
      </c>
      <c r="C1898" s="7" t="n">
        <v>4</v>
      </c>
      <c r="D1898" s="7" t="n">
        <v>7008</v>
      </c>
      <c r="E1898" s="7" t="s">
        <v>209</v>
      </c>
    </row>
    <row r="1899" spans="1:8">
      <c r="A1899" t="s">
        <v>4</v>
      </c>
      <c r="B1899" s="4" t="s">
        <v>5</v>
      </c>
      <c r="C1899" s="4" t="s">
        <v>10</v>
      </c>
    </row>
    <row r="1900" spans="1:8">
      <c r="A1900" t="n">
        <v>17296</v>
      </c>
      <c r="B1900" s="43" t="n">
        <v>16</v>
      </c>
      <c r="C1900" s="7" t="n">
        <v>0</v>
      </c>
    </row>
    <row r="1901" spans="1:8">
      <c r="A1901" t="s">
        <v>4</v>
      </c>
      <c r="B1901" s="4" t="s">
        <v>5</v>
      </c>
      <c r="C1901" s="4" t="s">
        <v>10</v>
      </c>
      <c r="D1901" s="4" t="s">
        <v>13</v>
      </c>
      <c r="E1901" s="4" t="s">
        <v>9</v>
      </c>
      <c r="F1901" s="4" t="s">
        <v>70</v>
      </c>
      <c r="G1901" s="4" t="s">
        <v>13</v>
      </c>
      <c r="H1901" s="4" t="s">
        <v>13</v>
      </c>
    </row>
    <row r="1902" spans="1:8">
      <c r="A1902" t="n">
        <v>17299</v>
      </c>
      <c r="B1902" s="62" t="n">
        <v>26</v>
      </c>
      <c r="C1902" s="7" t="n">
        <v>7008</v>
      </c>
      <c r="D1902" s="7" t="n">
        <v>17</v>
      </c>
      <c r="E1902" s="7" t="n">
        <v>36312</v>
      </c>
      <c r="F1902" s="7" t="s">
        <v>210</v>
      </c>
      <c r="G1902" s="7" t="n">
        <v>2</v>
      </c>
      <c r="H1902" s="7" t="n">
        <v>0</v>
      </c>
    </row>
    <row r="1903" spans="1:8">
      <c r="A1903" t="s">
        <v>4</v>
      </c>
      <c r="B1903" s="4" t="s">
        <v>5</v>
      </c>
    </row>
    <row r="1904" spans="1:8">
      <c r="A1904" t="n">
        <v>17393</v>
      </c>
      <c r="B1904" s="36" t="n">
        <v>28</v>
      </c>
    </row>
    <row r="1905" spans="1:8">
      <c r="A1905" t="s">
        <v>4</v>
      </c>
      <c r="B1905" s="4" t="s">
        <v>5</v>
      </c>
      <c r="C1905" s="4" t="s">
        <v>10</v>
      </c>
      <c r="D1905" s="4" t="s">
        <v>13</v>
      </c>
    </row>
    <row r="1906" spans="1:8">
      <c r="A1906" t="n">
        <v>17394</v>
      </c>
      <c r="B1906" s="75" t="n">
        <v>67</v>
      </c>
      <c r="C1906" s="7" t="n">
        <v>1651</v>
      </c>
      <c r="D1906" s="7" t="n">
        <v>3</v>
      </c>
    </row>
    <row r="1907" spans="1:8">
      <c r="A1907" t="s">
        <v>4</v>
      </c>
      <c r="B1907" s="4" t="s">
        <v>5</v>
      </c>
      <c r="C1907" s="4" t="s">
        <v>10</v>
      </c>
      <c r="D1907" s="4" t="s">
        <v>13</v>
      </c>
    </row>
    <row r="1908" spans="1:8">
      <c r="A1908" t="n">
        <v>17398</v>
      </c>
      <c r="B1908" s="75" t="n">
        <v>67</v>
      </c>
      <c r="C1908" s="7" t="n">
        <v>1652</v>
      </c>
      <c r="D1908" s="7" t="n">
        <v>3</v>
      </c>
    </row>
    <row r="1909" spans="1:8">
      <c r="A1909" t="s">
        <v>4</v>
      </c>
      <c r="B1909" s="4" t="s">
        <v>5</v>
      </c>
      <c r="C1909" s="4" t="s">
        <v>10</v>
      </c>
      <c r="D1909" s="4" t="s">
        <v>13</v>
      </c>
    </row>
    <row r="1910" spans="1:8">
      <c r="A1910" t="n">
        <v>17402</v>
      </c>
      <c r="B1910" s="75" t="n">
        <v>67</v>
      </c>
      <c r="C1910" s="7" t="n">
        <v>1653</v>
      </c>
      <c r="D1910" s="7" t="n">
        <v>3</v>
      </c>
    </row>
    <row r="1911" spans="1:8">
      <c r="A1911" t="s">
        <v>4</v>
      </c>
      <c r="B1911" s="4" t="s">
        <v>5</v>
      </c>
      <c r="C1911" s="4" t="s">
        <v>13</v>
      </c>
      <c r="D1911" s="4" t="s">
        <v>10</v>
      </c>
      <c r="E1911" s="4" t="s">
        <v>10</v>
      </c>
      <c r="F1911" s="4" t="s">
        <v>13</v>
      </c>
    </row>
    <row r="1912" spans="1:8">
      <c r="A1912" t="n">
        <v>17406</v>
      </c>
      <c r="B1912" s="34" t="n">
        <v>25</v>
      </c>
      <c r="C1912" s="7" t="n">
        <v>1</v>
      </c>
      <c r="D1912" s="7" t="n">
        <v>60</v>
      </c>
      <c r="E1912" s="7" t="n">
        <v>640</v>
      </c>
      <c r="F1912" s="7" t="n">
        <v>2</v>
      </c>
    </row>
    <row r="1913" spans="1:8">
      <c r="A1913" t="s">
        <v>4</v>
      </c>
      <c r="B1913" s="4" t="s">
        <v>5</v>
      </c>
      <c r="C1913" s="4" t="s">
        <v>6</v>
      </c>
      <c r="D1913" s="4" t="s">
        <v>10</v>
      </c>
    </row>
    <row r="1914" spans="1:8">
      <c r="A1914" t="n">
        <v>17413</v>
      </c>
      <c r="B1914" s="76" t="n">
        <v>29</v>
      </c>
      <c r="C1914" s="7" t="s">
        <v>211</v>
      </c>
      <c r="D1914" s="7" t="n">
        <v>65533</v>
      </c>
    </row>
    <row r="1915" spans="1:8">
      <c r="A1915" t="s">
        <v>4</v>
      </c>
      <c r="B1915" s="4" t="s">
        <v>5</v>
      </c>
      <c r="C1915" s="4" t="s">
        <v>13</v>
      </c>
      <c r="D1915" s="4" t="s">
        <v>10</v>
      </c>
      <c r="E1915" s="4" t="s">
        <v>6</v>
      </c>
    </row>
    <row r="1916" spans="1:8">
      <c r="A1916" t="n">
        <v>17437</v>
      </c>
      <c r="B1916" s="61" t="n">
        <v>51</v>
      </c>
      <c r="C1916" s="7" t="n">
        <v>4</v>
      </c>
      <c r="D1916" s="7" t="n">
        <v>1650</v>
      </c>
      <c r="E1916" s="7" t="s">
        <v>101</v>
      </c>
    </row>
    <row r="1917" spans="1:8">
      <c r="A1917" t="s">
        <v>4</v>
      </c>
      <c r="B1917" s="4" t="s">
        <v>5</v>
      </c>
      <c r="C1917" s="4" t="s">
        <v>10</v>
      </c>
    </row>
    <row r="1918" spans="1:8">
      <c r="A1918" t="n">
        <v>17450</v>
      </c>
      <c r="B1918" s="43" t="n">
        <v>16</v>
      </c>
      <c r="C1918" s="7" t="n">
        <v>0</v>
      </c>
    </row>
    <row r="1919" spans="1:8">
      <c r="A1919" t="s">
        <v>4</v>
      </c>
      <c r="B1919" s="4" t="s">
        <v>5</v>
      </c>
      <c r="C1919" s="4" t="s">
        <v>10</v>
      </c>
      <c r="D1919" s="4" t="s">
        <v>13</v>
      </c>
      <c r="E1919" s="4" t="s">
        <v>9</v>
      </c>
      <c r="F1919" s="4" t="s">
        <v>70</v>
      </c>
      <c r="G1919" s="4" t="s">
        <v>13</v>
      </c>
      <c r="H1919" s="4" t="s">
        <v>13</v>
      </c>
    </row>
    <row r="1920" spans="1:8">
      <c r="A1920" t="n">
        <v>17453</v>
      </c>
      <c r="B1920" s="62" t="n">
        <v>26</v>
      </c>
      <c r="C1920" s="7" t="n">
        <v>1650</v>
      </c>
      <c r="D1920" s="7" t="n">
        <v>17</v>
      </c>
      <c r="E1920" s="7" t="n">
        <v>62857</v>
      </c>
      <c r="F1920" s="7" t="s">
        <v>212</v>
      </c>
      <c r="G1920" s="7" t="n">
        <v>2</v>
      </c>
      <c r="H1920" s="7" t="n">
        <v>0</v>
      </c>
    </row>
    <row r="1921" spans="1:8">
      <c r="A1921" t="s">
        <v>4</v>
      </c>
      <c r="B1921" s="4" t="s">
        <v>5</v>
      </c>
    </row>
    <row r="1922" spans="1:8">
      <c r="A1922" t="n">
        <v>17486</v>
      </c>
      <c r="B1922" s="36" t="n">
        <v>28</v>
      </c>
    </row>
    <row r="1923" spans="1:8">
      <c r="A1923" t="s">
        <v>4</v>
      </c>
      <c r="B1923" s="4" t="s">
        <v>5</v>
      </c>
      <c r="C1923" s="4" t="s">
        <v>6</v>
      </c>
      <c r="D1923" s="4" t="s">
        <v>10</v>
      </c>
    </row>
    <row r="1924" spans="1:8">
      <c r="A1924" t="n">
        <v>17487</v>
      </c>
      <c r="B1924" s="76" t="n">
        <v>29</v>
      </c>
      <c r="C1924" s="7" t="s">
        <v>12</v>
      </c>
      <c r="D1924" s="7" t="n">
        <v>65533</v>
      </c>
    </row>
    <row r="1925" spans="1:8">
      <c r="A1925" t="s">
        <v>4</v>
      </c>
      <c r="B1925" s="4" t="s">
        <v>5</v>
      </c>
      <c r="C1925" s="4" t="s">
        <v>13</v>
      </c>
      <c r="D1925" s="4" t="s">
        <v>10</v>
      </c>
      <c r="E1925" s="4" t="s">
        <v>10</v>
      </c>
      <c r="F1925" s="4" t="s">
        <v>13</v>
      </c>
    </row>
    <row r="1926" spans="1:8">
      <c r="A1926" t="n">
        <v>17491</v>
      </c>
      <c r="B1926" s="34" t="n">
        <v>25</v>
      </c>
      <c r="C1926" s="7" t="n">
        <v>1</v>
      </c>
      <c r="D1926" s="7" t="n">
        <v>65535</v>
      </c>
      <c r="E1926" s="7" t="n">
        <v>65535</v>
      </c>
      <c r="F1926" s="7" t="n">
        <v>0</v>
      </c>
    </row>
    <row r="1927" spans="1:8">
      <c r="A1927" t="s">
        <v>4</v>
      </c>
      <c r="B1927" s="4" t="s">
        <v>5</v>
      </c>
      <c r="C1927" s="4" t="s">
        <v>13</v>
      </c>
      <c r="D1927" s="4" t="s">
        <v>10</v>
      </c>
      <c r="E1927" s="4" t="s">
        <v>10</v>
      </c>
      <c r="F1927" s="4" t="s">
        <v>13</v>
      </c>
    </row>
    <row r="1928" spans="1:8">
      <c r="A1928" t="n">
        <v>17498</v>
      </c>
      <c r="B1928" s="34" t="n">
        <v>25</v>
      </c>
      <c r="C1928" s="7" t="n">
        <v>1</v>
      </c>
      <c r="D1928" s="7" t="n">
        <v>60</v>
      </c>
      <c r="E1928" s="7" t="n">
        <v>280</v>
      </c>
      <c r="F1928" s="7" t="n">
        <v>2</v>
      </c>
    </row>
    <row r="1929" spans="1:8">
      <c r="A1929" t="s">
        <v>4</v>
      </c>
      <c r="B1929" s="4" t="s">
        <v>5</v>
      </c>
      <c r="C1929" s="4" t="s">
        <v>6</v>
      </c>
      <c r="D1929" s="4" t="s">
        <v>10</v>
      </c>
    </row>
    <row r="1930" spans="1:8">
      <c r="A1930" t="n">
        <v>17505</v>
      </c>
      <c r="B1930" s="76" t="n">
        <v>29</v>
      </c>
      <c r="C1930" s="7" t="s">
        <v>211</v>
      </c>
      <c r="D1930" s="7" t="n">
        <v>65533</v>
      </c>
    </row>
    <row r="1931" spans="1:8">
      <c r="A1931" t="s">
        <v>4</v>
      </c>
      <c r="B1931" s="4" t="s">
        <v>5</v>
      </c>
      <c r="C1931" s="4" t="s">
        <v>13</v>
      </c>
      <c r="D1931" s="4" t="s">
        <v>10</v>
      </c>
      <c r="E1931" s="4" t="s">
        <v>6</v>
      </c>
    </row>
    <row r="1932" spans="1:8">
      <c r="A1932" t="n">
        <v>17529</v>
      </c>
      <c r="B1932" s="61" t="n">
        <v>51</v>
      </c>
      <c r="C1932" s="7" t="n">
        <v>4</v>
      </c>
      <c r="D1932" s="7" t="n">
        <v>1651</v>
      </c>
      <c r="E1932" s="7" t="s">
        <v>101</v>
      </c>
    </row>
    <row r="1933" spans="1:8">
      <c r="A1933" t="s">
        <v>4</v>
      </c>
      <c r="B1933" s="4" t="s">
        <v>5</v>
      </c>
      <c r="C1933" s="4" t="s">
        <v>10</v>
      </c>
    </row>
    <row r="1934" spans="1:8">
      <c r="A1934" t="n">
        <v>17542</v>
      </c>
      <c r="B1934" s="43" t="n">
        <v>16</v>
      </c>
      <c r="C1934" s="7" t="n">
        <v>0</v>
      </c>
    </row>
    <row r="1935" spans="1:8">
      <c r="A1935" t="s">
        <v>4</v>
      </c>
      <c r="B1935" s="4" t="s">
        <v>5</v>
      </c>
      <c r="C1935" s="4" t="s">
        <v>10</v>
      </c>
      <c r="D1935" s="4" t="s">
        <v>13</v>
      </c>
      <c r="E1935" s="4" t="s">
        <v>9</v>
      </c>
      <c r="F1935" s="4" t="s">
        <v>70</v>
      </c>
      <c r="G1935" s="4" t="s">
        <v>13</v>
      </c>
      <c r="H1935" s="4" t="s">
        <v>13</v>
      </c>
    </row>
    <row r="1936" spans="1:8">
      <c r="A1936" t="n">
        <v>17545</v>
      </c>
      <c r="B1936" s="62" t="n">
        <v>26</v>
      </c>
      <c r="C1936" s="7" t="n">
        <v>1651</v>
      </c>
      <c r="D1936" s="7" t="n">
        <v>17</v>
      </c>
      <c r="E1936" s="7" t="n">
        <v>62858</v>
      </c>
      <c r="F1936" s="7" t="s">
        <v>213</v>
      </c>
      <c r="G1936" s="7" t="n">
        <v>2</v>
      </c>
      <c r="H1936" s="7" t="n">
        <v>0</v>
      </c>
    </row>
    <row r="1937" spans="1:8">
      <c r="A1937" t="s">
        <v>4</v>
      </c>
      <c r="B1937" s="4" t="s">
        <v>5</v>
      </c>
    </row>
    <row r="1938" spans="1:8">
      <c r="A1938" t="n">
        <v>17587</v>
      </c>
      <c r="B1938" s="36" t="n">
        <v>28</v>
      </c>
    </row>
    <row r="1939" spans="1:8">
      <c r="A1939" t="s">
        <v>4</v>
      </c>
      <c r="B1939" s="4" t="s">
        <v>5</v>
      </c>
      <c r="C1939" s="4" t="s">
        <v>6</v>
      </c>
      <c r="D1939" s="4" t="s">
        <v>10</v>
      </c>
    </row>
    <row r="1940" spans="1:8">
      <c r="A1940" t="n">
        <v>17588</v>
      </c>
      <c r="B1940" s="76" t="n">
        <v>29</v>
      </c>
      <c r="C1940" s="7" t="s">
        <v>12</v>
      </c>
      <c r="D1940" s="7" t="n">
        <v>65533</v>
      </c>
    </row>
    <row r="1941" spans="1:8">
      <c r="A1941" t="s">
        <v>4</v>
      </c>
      <c r="B1941" s="4" t="s">
        <v>5</v>
      </c>
      <c r="C1941" s="4" t="s">
        <v>13</v>
      </c>
      <c r="D1941" s="4" t="s">
        <v>10</v>
      </c>
      <c r="E1941" s="4" t="s">
        <v>10</v>
      </c>
      <c r="F1941" s="4" t="s">
        <v>13</v>
      </c>
    </row>
    <row r="1942" spans="1:8">
      <c r="A1942" t="n">
        <v>17592</v>
      </c>
      <c r="B1942" s="34" t="n">
        <v>25</v>
      </c>
      <c r="C1942" s="7" t="n">
        <v>1</v>
      </c>
      <c r="D1942" s="7" t="n">
        <v>65535</v>
      </c>
      <c r="E1942" s="7" t="n">
        <v>65535</v>
      </c>
      <c r="F1942" s="7" t="n">
        <v>0</v>
      </c>
    </row>
    <row r="1943" spans="1:8">
      <c r="A1943" t="s">
        <v>4</v>
      </c>
      <c r="B1943" s="4" t="s">
        <v>5</v>
      </c>
      <c r="C1943" s="4" t="s">
        <v>13</v>
      </c>
      <c r="D1943" s="4" t="s">
        <v>10</v>
      </c>
      <c r="E1943" s="4" t="s">
        <v>10</v>
      </c>
      <c r="F1943" s="4" t="s">
        <v>13</v>
      </c>
    </row>
    <row r="1944" spans="1:8">
      <c r="A1944" t="n">
        <v>17599</v>
      </c>
      <c r="B1944" s="34" t="n">
        <v>25</v>
      </c>
      <c r="C1944" s="7" t="n">
        <v>1</v>
      </c>
      <c r="D1944" s="7" t="n">
        <v>50</v>
      </c>
      <c r="E1944" s="7" t="n">
        <v>50</v>
      </c>
      <c r="F1944" s="7" t="n">
        <v>5</v>
      </c>
    </row>
    <row r="1945" spans="1:8">
      <c r="A1945" t="s">
        <v>4</v>
      </c>
      <c r="B1945" s="4" t="s">
        <v>5</v>
      </c>
      <c r="C1945" s="4" t="s">
        <v>13</v>
      </c>
      <c r="D1945" s="4" t="s">
        <v>24</v>
      </c>
      <c r="E1945" s="4" t="s">
        <v>24</v>
      </c>
      <c r="F1945" s="4" t="s">
        <v>24</v>
      </c>
    </row>
    <row r="1946" spans="1:8">
      <c r="A1946" t="n">
        <v>17606</v>
      </c>
      <c r="B1946" s="55" t="n">
        <v>45</v>
      </c>
      <c r="C1946" s="7" t="n">
        <v>9</v>
      </c>
      <c r="D1946" s="7" t="n">
        <v>0.0199999995529652</v>
      </c>
      <c r="E1946" s="7" t="n">
        <v>0.0199999995529652</v>
      </c>
      <c r="F1946" s="7" t="n">
        <v>0.5</v>
      </c>
    </row>
    <row r="1947" spans="1:8">
      <c r="A1947" t="s">
        <v>4</v>
      </c>
      <c r="B1947" s="4" t="s">
        <v>5</v>
      </c>
      <c r="C1947" s="4" t="s">
        <v>6</v>
      </c>
      <c r="D1947" s="4" t="s">
        <v>10</v>
      </c>
    </row>
    <row r="1948" spans="1:8">
      <c r="A1948" t="n">
        <v>17620</v>
      </c>
      <c r="B1948" s="76" t="n">
        <v>29</v>
      </c>
      <c r="C1948" s="7" t="s">
        <v>214</v>
      </c>
      <c r="D1948" s="7" t="n">
        <v>65533</v>
      </c>
    </row>
    <row r="1949" spans="1:8">
      <c r="A1949" t="s">
        <v>4</v>
      </c>
      <c r="B1949" s="4" t="s">
        <v>5</v>
      </c>
      <c r="C1949" s="4" t="s">
        <v>13</v>
      </c>
      <c r="D1949" s="4" t="s">
        <v>10</v>
      </c>
      <c r="E1949" s="4" t="s">
        <v>6</v>
      </c>
    </row>
    <row r="1950" spans="1:8">
      <c r="A1950" t="n">
        <v>17629</v>
      </c>
      <c r="B1950" s="61" t="n">
        <v>51</v>
      </c>
      <c r="C1950" s="7" t="n">
        <v>4</v>
      </c>
      <c r="D1950" s="7" t="n">
        <v>1629</v>
      </c>
      <c r="E1950" s="7" t="s">
        <v>215</v>
      </c>
    </row>
    <row r="1951" spans="1:8">
      <c r="A1951" t="s">
        <v>4</v>
      </c>
      <c r="B1951" s="4" t="s">
        <v>5</v>
      </c>
      <c r="C1951" s="4" t="s">
        <v>10</v>
      </c>
    </row>
    <row r="1952" spans="1:8">
      <c r="A1952" t="n">
        <v>17642</v>
      </c>
      <c r="B1952" s="43" t="n">
        <v>16</v>
      </c>
      <c r="C1952" s="7" t="n">
        <v>0</v>
      </c>
    </row>
    <row r="1953" spans="1:6">
      <c r="A1953" t="s">
        <v>4</v>
      </c>
      <c r="B1953" s="4" t="s">
        <v>5</v>
      </c>
      <c r="C1953" s="4" t="s">
        <v>10</v>
      </c>
      <c r="D1953" s="4" t="s">
        <v>13</v>
      </c>
      <c r="E1953" s="4" t="s">
        <v>9</v>
      </c>
      <c r="F1953" s="4" t="s">
        <v>70</v>
      </c>
      <c r="G1953" s="4" t="s">
        <v>13</v>
      </c>
      <c r="H1953" s="4" t="s">
        <v>13</v>
      </c>
    </row>
    <row r="1954" spans="1:6">
      <c r="A1954" t="n">
        <v>17645</v>
      </c>
      <c r="B1954" s="62" t="n">
        <v>26</v>
      </c>
      <c r="C1954" s="7" t="n">
        <v>1629</v>
      </c>
      <c r="D1954" s="7" t="n">
        <v>17</v>
      </c>
      <c r="E1954" s="7" t="n">
        <v>62859</v>
      </c>
      <c r="F1954" s="7" t="s">
        <v>216</v>
      </c>
      <c r="G1954" s="7" t="n">
        <v>2</v>
      </c>
      <c r="H1954" s="7" t="n">
        <v>0</v>
      </c>
    </row>
    <row r="1955" spans="1:6">
      <c r="A1955" t="s">
        <v>4</v>
      </c>
      <c r="B1955" s="4" t="s">
        <v>5</v>
      </c>
    </row>
    <row r="1956" spans="1:6">
      <c r="A1956" t="n">
        <v>17686</v>
      </c>
      <c r="B1956" s="36" t="n">
        <v>28</v>
      </c>
    </row>
    <row r="1957" spans="1:6">
      <c r="A1957" t="s">
        <v>4</v>
      </c>
      <c r="B1957" s="4" t="s">
        <v>5</v>
      </c>
      <c r="C1957" s="4" t="s">
        <v>6</v>
      </c>
      <c r="D1957" s="4" t="s">
        <v>10</v>
      </c>
    </row>
    <row r="1958" spans="1:6">
      <c r="A1958" t="n">
        <v>17687</v>
      </c>
      <c r="B1958" s="76" t="n">
        <v>29</v>
      </c>
      <c r="C1958" s="7" t="s">
        <v>12</v>
      </c>
      <c r="D1958" s="7" t="n">
        <v>65533</v>
      </c>
    </row>
    <row r="1959" spans="1:6">
      <c r="A1959" t="s">
        <v>4</v>
      </c>
      <c r="B1959" s="4" t="s">
        <v>5</v>
      </c>
      <c r="C1959" s="4" t="s">
        <v>13</v>
      </c>
      <c r="D1959" s="4" t="s">
        <v>10</v>
      </c>
      <c r="E1959" s="4" t="s">
        <v>10</v>
      </c>
      <c r="F1959" s="4" t="s">
        <v>13</v>
      </c>
    </row>
    <row r="1960" spans="1:6">
      <c r="A1960" t="n">
        <v>17691</v>
      </c>
      <c r="B1960" s="34" t="n">
        <v>25</v>
      </c>
      <c r="C1960" s="7" t="n">
        <v>1</v>
      </c>
      <c r="D1960" s="7" t="n">
        <v>65535</v>
      </c>
      <c r="E1960" s="7" t="n">
        <v>65535</v>
      </c>
      <c r="F1960" s="7" t="n">
        <v>0</v>
      </c>
    </row>
    <row r="1961" spans="1:6">
      <c r="A1961" t="s">
        <v>4</v>
      </c>
      <c r="B1961" s="4" t="s">
        <v>5</v>
      </c>
      <c r="C1961" s="4" t="s">
        <v>10</v>
      </c>
      <c r="D1961" s="4" t="s">
        <v>13</v>
      </c>
    </row>
    <row r="1962" spans="1:6">
      <c r="A1962" t="n">
        <v>17698</v>
      </c>
      <c r="B1962" s="77" t="n">
        <v>89</v>
      </c>
      <c r="C1962" s="7" t="n">
        <v>65533</v>
      </c>
      <c r="D1962" s="7" t="n">
        <v>1</v>
      </c>
    </row>
    <row r="1963" spans="1:6">
      <c r="A1963" t="s">
        <v>4</v>
      </c>
      <c r="B1963" s="4" t="s">
        <v>5</v>
      </c>
      <c r="C1963" s="4" t="s">
        <v>13</v>
      </c>
      <c r="D1963" s="4" t="s">
        <v>10</v>
      </c>
      <c r="E1963" s="4" t="s">
        <v>24</v>
      </c>
    </row>
    <row r="1964" spans="1:6">
      <c r="A1964" t="n">
        <v>17702</v>
      </c>
      <c r="B1964" s="39" t="n">
        <v>58</v>
      </c>
      <c r="C1964" s="7" t="n">
        <v>101</v>
      </c>
      <c r="D1964" s="7" t="n">
        <v>300</v>
      </c>
      <c r="E1964" s="7" t="n">
        <v>1</v>
      </c>
    </row>
    <row r="1965" spans="1:6">
      <c r="A1965" t="s">
        <v>4</v>
      </c>
      <c r="B1965" s="4" t="s">
        <v>5</v>
      </c>
      <c r="C1965" s="4" t="s">
        <v>13</v>
      </c>
      <c r="D1965" s="4" t="s">
        <v>10</v>
      </c>
    </row>
    <row r="1966" spans="1:6">
      <c r="A1966" t="n">
        <v>17710</v>
      </c>
      <c r="B1966" s="39" t="n">
        <v>58</v>
      </c>
      <c r="C1966" s="7" t="n">
        <v>254</v>
      </c>
      <c r="D1966" s="7" t="n">
        <v>0</v>
      </c>
    </row>
    <row r="1967" spans="1:6">
      <c r="A1967" t="s">
        <v>4</v>
      </c>
      <c r="B1967" s="4" t="s">
        <v>5</v>
      </c>
      <c r="C1967" s="4" t="s">
        <v>10</v>
      </c>
      <c r="D1967" s="4" t="s">
        <v>9</v>
      </c>
    </row>
    <row r="1968" spans="1:6">
      <c r="A1968" t="n">
        <v>17714</v>
      </c>
      <c r="B1968" s="60" t="n">
        <v>43</v>
      </c>
      <c r="C1968" s="7" t="n">
        <v>7008</v>
      </c>
      <c r="D1968" s="7" t="n">
        <v>1</v>
      </c>
    </row>
    <row r="1969" spans="1:8">
      <c r="A1969" t="s">
        <v>4</v>
      </c>
      <c r="B1969" s="4" t="s">
        <v>5</v>
      </c>
      <c r="C1969" s="4" t="s">
        <v>10</v>
      </c>
      <c r="D1969" s="4" t="s">
        <v>9</v>
      </c>
    </row>
    <row r="1970" spans="1:8">
      <c r="A1970" t="n">
        <v>17721</v>
      </c>
      <c r="B1970" s="60" t="n">
        <v>43</v>
      </c>
      <c r="C1970" s="7" t="n">
        <v>1650</v>
      </c>
      <c r="D1970" s="7" t="n">
        <v>1</v>
      </c>
    </row>
    <row r="1971" spans="1:8">
      <c r="A1971" t="s">
        <v>4</v>
      </c>
      <c r="B1971" s="4" t="s">
        <v>5</v>
      </c>
      <c r="C1971" s="4" t="s">
        <v>10</v>
      </c>
      <c r="D1971" s="4" t="s">
        <v>9</v>
      </c>
    </row>
    <row r="1972" spans="1:8">
      <c r="A1972" t="n">
        <v>17728</v>
      </c>
      <c r="B1972" s="60" t="n">
        <v>43</v>
      </c>
      <c r="C1972" s="7" t="n">
        <v>1651</v>
      </c>
      <c r="D1972" s="7" t="n">
        <v>1</v>
      </c>
    </row>
    <row r="1973" spans="1:8">
      <c r="A1973" t="s">
        <v>4</v>
      </c>
      <c r="B1973" s="4" t="s">
        <v>5</v>
      </c>
      <c r="C1973" s="4" t="s">
        <v>10</v>
      </c>
      <c r="D1973" s="4" t="s">
        <v>9</v>
      </c>
    </row>
    <row r="1974" spans="1:8">
      <c r="A1974" t="n">
        <v>17735</v>
      </c>
      <c r="B1974" s="60" t="n">
        <v>43</v>
      </c>
      <c r="C1974" s="7" t="n">
        <v>1652</v>
      </c>
      <c r="D1974" s="7" t="n">
        <v>1</v>
      </c>
    </row>
    <row r="1975" spans="1:8">
      <c r="A1975" t="s">
        <v>4</v>
      </c>
      <c r="B1975" s="4" t="s">
        <v>5</v>
      </c>
      <c r="C1975" s="4" t="s">
        <v>10</v>
      </c>
      <c r="D1975" s="4" t="s">
        <v>9</v>
      </c>
    </row>
    <row r="1976" spans="1:8">
      <c r="A1976" t="n">
        <v>17742</v>
      </c>
      <c r="B1976" s="60" t="n">
        <v>43</v>
      </c>
      <c r="C1976" s="7" t="n">
        <v>1653</v>
      </c>
      <c r="D1976" s="7" t="n">
        <v>1</v>
      </c>
    </row>
    <row r="1977" spans="1:8">
      <c r="A1977" t="s">
        <v>4</v>
      </c>
      <c r="B1977" s="4" t="s">
        <v>5</v>
      </c>
      <c r="C1977" s="4" t="s">
        <v>10</v>
      </c>
      <c r="D1977" s="4" t="s">
        <v>9</v>
      </c>
    </row>
    <row r="1978" spans="1:8">
      <c r="A1978" t="n">
        <v>17749</v>
      </c>
      <c r="B1978" s="80" t="n">
        <v>44</v>
      </c>
      <c r="C1978" s="7" t="n">
        <v>1620</v>
      </c>
      <c r="D1978" s="7" t="n">
        <v>1</v>
      </c>
    </row>
    <row r="1979" spans="1:8">
      <c r="A1979" t="s">
        <v>4</v>
      </c>
      <c r="B1979" s="4" t="s">
        <v>5</v>
      </c>
      <c r="C1979" s="4" t="s">
        <v>10</v>
      </c>
      <c r="D1979" s="4" t="s">
        <v>9</v>
      </c>
    </row>
    <row r="1980" spans="1:8">
      <c r="A1980" t="n">
        <v>17756</v>
      </c>
      <c r="B1980" s="80" t="n">
        <v>44</v>
      </c>
      <c r="C1980" s="7" t="n">
        <v>1621</v>
      </c>
      <c r="D1980" s="7" t="n">
        <v>1</v>
      </c>
    </row>
    <row r="1981" spans="1:8">
      <c r="A1981" t="s">
        <v>4</v>
      </c>
      <c r="B1981" s="4" t="s">
        <v>5</v>
      </c>
      <c r="C1981" s="4" t="s">
        <v>10</v>
      </c>
      <c r="D1981" s="4" t="s">
        <v>9</v>
      </c>
    </row>
    <row r="1982" spans="1:8">
      <c r="A1982" t="n">
        <v>17763</v>
      </c>
      <c r="B1982" s="80" t="n">
        <v>44</v>
      </c>
      <c r="C1982" s="7" t="n">
        <v>1629</v>
      </c>
      <c r="D1982" s="7" t="n">
        <v>1</v>
      </c>
    </row>
    <row r="1983" spans="1:8">
      <c r="A1983" t="s">
        <v>4</v>
      </c>
      <c r="B1983" s="4" t="s">
        <v>5</v>
      </c>
      <c r="C1983" s="4" t="s">
        <v>10</v>
      </c>
      <c r="D1983" s="4" t="s">
        <v>9</v>
      </c>
    </row>
    <row r="1984" spans="1:8">
      <c r="A1984" t="n">
        <v>17770</v>
      </c>
      <c r="B1984" s="80" t="n">
        <v>44</v>
      </c>
      <c r="C1984" s="7" t="n">
        <v>1560</v>
      </c>
      <c r="D1984" s="7" t="n">
        <v>1</v>
      </c>
    </row>
    <row r="1985" spans="1:4">
      <c r="A1985" t="s">
        <v>4</v>
      </c>
      <c r="B1985" s="4" t="s">
        <v>5</v>
      </c>
      <c r="C1985" s="4" t="s">
        <v>10</v>
      </c>
      <c r="D1985" s="4" t="s">
        <v>9</v>
      </c>
    </row>
    <row r="1986" spans="1:4">
      <c r="A1986" t="n">
        <v>17777</v>
      </c>
      <c r="B1986" s="80" t="n">
        <v>44</v>
      </c>
      <c r="C1986" s="7" t="n">
        <v>1561</v>
      </c>
      <c r="D1986" s="7" t="n">
        <v>1</v>
      </c>
    </row>
    <row r="1987" spans="1:4">
      <c r="A1987" t="s">
        <v>4</v>
      </c>
      <c r="B1987" s="4" t="s">
        <v>5</v>
      </c>
      <c r="C1987" s="4" t="s">
        <v>10</v>
      </c>
      <c r="D1987" s="4" t="s">
        <v>9</v>
      </c>
    </row>
    <row r="1988" spans="1:4">
      <c r="A1988" t="n">
        <v>17784</v>
      </c>
      <c r="B1988" s="80" t="n">
        <v>44</v>
      </c>
      <c r="C1988" s="7" t="n">
        <v>1562</v>
      </c>
      <c r="D1988" s="7" t="n">
        <v>1</v>
      </c>
    </row>
    <row r="1989" spans="1:4">
      <c r="A1989" t="s">
        <v>4</v>
      </c>
      <c r="B1989" s="4" t="s">
        <v>5</v>
      </c>
      <c r="C1989" s="4" t="s">
        <v>10</v>
      </c>
      <c r="D1989" s="4" t="s">
        <v>9</v>
      </c>
    </row>
    <row r="1990" spans="1:4">
      <c r="A1990" t="n">
        <v>17791</v>
      </c>
      <c r="B1990" s="80" t="n">
        <v>44</v>
      </c>
      <c r="C1990" s="7" t="n">
        <v>1563</v>
      </c>
      <c r="D1990" s="7" t="n">
        <v>1</v>
      </c>
    </row>
    <row r="1991" spans="1:4">
      <c r="A1991" t="s">
        <v>4</v>
      </c>
      <c r="B1991" s="4" t="s">
        <v>5</v>
      </c>
      <c r="C1991" s="4" t="s">
        <v>10</v>
      </c>
      <c r="D1991" s="4" t="s">
        <v>9</v>
      </c>
    </row>
    <row r="1992" spans="1:4">
      <c r="A1992" t="n">
        <v>17798</v>
      </c>
      <c r="B1992" s="80" t="n">
        <v>44</v>
      </c>
      <c r="C1992" s="7" t="n">
        <v>1640</v>
      </c>
      <c r="D1992" s="7" t="n">
        <v>1</v>
      </c>
    </row>
    <row r="1993" spans="1:4">
      <c r="A1993" t="s">
        <v>4</v>
      </c>
      <c r="B1993" s="4" t="s">
        <v>5</v>
      </c>
      <c r="C1993" s="4" t="s">
        <v>10</v>
      </c>
      <c r="D1993" s="4" t="s">
        <v>9</v>
      </c>
    </row>
    <row r="1994" spans="1:4">
      <c r="A1994" t="n">
        <v>17805</v>
      </c>
      <c r="B1994" s="80" t="n">
        <v>44</v>
      </c>
      <c r="C1994" s="7" t="n">
        <v>1641</v>
      </c>
      <c r="D1994" s="7" t="n">
        <v>1</v>
      </c>
    </row>
    <row r="1995" spans="1:4">
      <c r="A1995" t="s">
        <v>4</v>
      </c>
      <c r="B1995" s="4" t="s">
        <v>5</v>
      </c>
      <c r="C1995" s="4" t="s">
        <v>10</v>
      </c>
      <c r="D1995" s="4" t="s">
        <v>9</v>
      </c>
    </row>
    <row r="1996" spans="1:4">
      <c r="A1996" t="n">
        <v>17812</v>
      </c>
      <c r="B1996" s="80" t="n">
        <v>44</v>
      </c>
      <c r="C1996" s="7" t="n">
        <v>1642</v>
      </c>
      <c r="D1996" s="7" t="n">
        <v>1</v>
      </c>
    </row>
    <row r="1997" spans="1:4">
      <c r="A1997" t="s">
        <v>4</v>
      </c>
      <c r="B1997" s="4" t="s">
        <v>5</v>
      </c>
      <c r="C1997" s="4" t="s">
        <v>10</v>
      </c>
      <c r="D1997" s="4" t="s">
        <v>13</v>
      </c>
      <c r="E1997" s="4" t="s">
        <v>6</v>
      </c>
      <c r="F1997" s="4" t="s">
        <v>24</v>
      </c>
      <c r="G1997" s="4" t="s">
        <v>24</v>
      </c>
      <c r="H1997" s="4" t="s">
        <v>24</v>
      </c>
    </row>
    <row r="1998" spans="1:4">
      <c r="A1998" t="n">
        <v>17819</v>
      </c>
      <c r="B1998" s="59" t="n">
        <v>48</v>
      </c>
      <c r="C1998" s="7" t="n">
        <v>1560</v>
      </c>
      <c r="D1998" s="7" t="n">
        <v>0</v>
      </c>
      <c r="E1998" s="7" t="s">
        <v>121</v>
      </c>
      <c r="F1998" s="7" t="n">
        <v>0</v>
      </c>
      <c r="G1998" s="7" t="n">
        <v>1</v>
      </c>
      <c r="H1998" s="7" t="n">
        <v>0</v>
      </c>
    </row>
    <row r="1999" spans="1:4">
      <c r="A1999" t="s">
        <v>4</v>
      </c>
      <c r="B1999" s="4" t="s">
        <v>5</v>
      </c>
      <c r="C1999" s="4" t="s">
        <v>10</v>
      </c>
      <c r="D1999" s="4" t="s">
        <v>13</v>
      </c>
      <c r="E1999" s="4" t="s">
        <v>6</v>
      </c>
      <c r="F1999" s="4" t="s">
        <v>24</v>
      </c>
      <c r="G1999" s="4" t="s">
        <v>24</v>
      </c>
      <c r="H1999" s="4" t="s">
        <v>24</v>
      </c>
    </row>
    <row r="2000" spans="1:4">
      <c r="A2000" t="n">
        <v>17843</v>
      </c>
      <c r="B2000" s="59" t="n">
        <v>48</v>
      </c>
      <c r="C2000" s="7" t="n">
        <v>1561</v>
      </c>
      <c r="D2000" s="7" t="n">
        <v>0</v>
      </c>
      <c r="E2000" s="7" t="s">
        <v>121</v>
      </c>
      <c r="F2000" s="7" t="n">
        <v>0</v>
      </c>
      <c r="G2000" s="7" t="n">
        <v>1</v>
      </c>
      <c r="H2000" s="7" t="n">
        <v>0</v>
      </c>
    </row>
    <row r="2001" spans="1:8">
      <c r="A2001" t="s">
        <v>4</v>
      </c>
      <c r="B2001" s="4" t="s">
        <v>5</v>
      </c>
      <c r="C2001" s="4" t="s">
        <v>10</v>
      </c>
      <c r="D2001" s="4" t="s">
        <v>24</v>
      </c>
      <c r="E2001" s="4" t="s">
        <v>24</v>
      </c>
      <c r="F2001" s="4" t="s">
        <v>24</v>
      </c>
      <c r="G2001" s="4" t="s">
        <v>24</v>
      </c>
    </row>
    <row r="2002" spans="1:8">
      <c r="A2002" t="n">
        <v>17867</v>
      </c>
      <c r="B2002" s="57" t="n">
        <v>46</v>
      </c>
      <c r="C2002" s="7" t="n">
        <v>1560</v>
      </c>
      <c r="D2002" s="7" t="n">
        <v>129.100006103516</v>
      </c>
      <c r="E2002" s="7" t="n">
        <v>1.24000000953674</v>
      </c>
      <c r="F2002" s="7" t="n">
        <v>-13.0500001907349</v>
      </c>
      <c r="G2002" s="7" t="n">
        <v>112.5</v>
      </c>
    </row>
    <row r="2003" spans="1:8">
      <c r="A2003" t="s">
        <v>4</v>
      </c>
      <c r="B2003" s="4" t="s">
        <v>5</v>
      </c>
      <c r="C2003" s="4" t="s">
        <v>10</v>
      </c>
      <c r="D2003" s="4" t="s">
        <v>24</v>
      </c>
      <c r="E2003" s="4" t="s">
        <v>24</v>
      </c>
      <c r="F2003" s="4" t="s">
        <v>24</v>
      </c>
      <c r="G2003" s="4" t="s">
        <v>24</v>
      </c>
    </row>
    <row r="2004" spans="1:8">
      <c r="A2004" t="n">
        <v>17886</v>
      </c>
      <c r="B2004" s="57" t="n">
        <v>46</v>
      </c>
      <c r="C2004" s="7" t="n">
        <v>1561</v>
      </c>
      <c r="D2004" s="7" t="n">
        <v>134.25</v>
      </c>
      <c r="E2004" s="7" t="n">
        <v>1.25</v>
      </c>
      <c r="F2004" s="7" t="n">
        <v>-7.15000009536743</v>
      </c>
      <c r="G2004" s="7" t="n">
        <v>112.5</v>
      </c>
    </row>
    <row r="2005" spans="1:8">
      <c r="A2005" t="s">
        <v>4</v>
      </c>
      <c r="B2005" s="4" t="s">
        <v>5</v>
      </c>
      <c r="C2005" s="4" t="s">
        <v>13</v>
      </c>
      <c r="D2005" s="4" t="s">
        <v>13</v>
      </c>
      <c r="E2005" s="4" t="s">
        <v>24</v>
      </c>
      <c r="F2005" s="4" t="s">
        <v>24</v>
      </c>
      <c r="G2005" s="4" t="s">
        <v>24</v>
      </c>
      <c r="H2005" s="4" t="s">
        <v>10</v>
      </c>
    </row>
    <row r="2006" spans="1:8">
      <c r="A2006" t="n">
        <v>17905</v>
      </c>
      <c r="B2006" s="55" t="n">
        <v>45</v>
      </c>
      <c r="C2006" s="7" t="n">
        <v>2</v>
      </c>
      <c r="D2006" s="7" t="n">
        <v>3</v>
      </c>
      <c r="E2006" s="7" t="n">
        <v>156.399993896484</v>
      </c>
      <c r="F2006" s="7" t="n">
        <v>5</v>
      </c>
      <c r="G2006" s="7" t="n">
        <v>-20.6000003814697</v>
      </c>
      <c r="H2006" s="7" t="n">
        <v>0</v>
      </c>
    </row>
    <row r="2007" spans="1:8">
      <c r="A2007" t="s">
        <v>4</v>
      </c>
      <c r="B2007" s="4" t="s">
        <v>5</v>
      </c>
      <c r="C2007" s="4" t="s">
        <v>13</v>
      </c>
      <c r="D2007" s="4" t="s">
        <v>13</v>
      </c>
      <c r="E2007" s="4" t="s">
        <v>24</v>
      </c>
      <c r="F2007" s="4" t="s">
        <v>24</v>
      </c>
      <c r="G2007" s="4" t="s">
        <v>24</v>
      </c>
      <c r="H2007" s="4" t="s">
        <v>10</v>
      </c>
      <c r="I2007" s="4" t="s">
        <v>13</v>
      </c>
    </row>
    <row r="2008" spans="1:8">
      <c r="A2008" t="n">
        <v>17922</v>
      </c>
      <c r="B2008" s="55" t="n">
        <v>45</v>
      </c>
      <c r="C2008" s="7" t="n">
        <v>4</v>
      </c>
      <c r="D2008" s="7" t="n">
        <v>3</v>
      </c>
      <c r="E2008" s="7" t="n">
        <v>12.0500001907349</v>
      </c>
      <c r="F2008" s="7" t="n">
        <v>79.9499969482422</v>
      </c>
      <c r="G2008" s="7" t="n">
        <v>350</v>
      </c>
      <c r="H2008" s="7" t="n">
        <v>0</v>
      </c>
      <c r="I2008" s="7" t="n">
        <v>0</v>
      </c>
    </row>
    <row r="2009" spans="1:8">
      <c r="A2009" t="s">
        <v>4</v>
      </c>
      <c r="B2009" s="4" t="s">
        <v>5</v>
      </c>
      <c r="C2009" s="4" t="s">
        <v>13</v>
      </c>
      <c r="D2009" s="4" t="s">
        <v>13</v>
      </c>
      <c r="E2009" s="4" t="s">
        <v>24</v>
      </c>
      <c r="F2009" s="4" t="s">
        <v>10</v>
      </c>
    </row>
    <row r="2010" spans="1:8">
      <c r="A2010" t="n">
        <v>17940</v>
      </c>
      <c r="B2010" s="55" t="n">
        <v>45</v>
      </c>
      <c r="C2010" s="7" t="n">
        <v>5</v>
      </c>
      <c r="D2010" s="7" t="n">
        <v>3</v>
      </c>
      <c r="E2010" s="7" t="n">
        <v>20.5</v>
      </c>
      <c r="F2010" s="7" t="n">
        <v>0</v>
      </c>
    </row>
    <row r="2011" spans="1:8">
      <c r="A2011" t="s">
        <v>4</v>
      </c>
      <c r="B2011" s="4" t="s">
        <v>5</v>
      </c>
      <c r="C2011" s="4" t="s">
        <v>13</v>
      </c>
      <c r="D2011" s="4" t="s">
        <v>13</v>
      </c>
      <c r="E2011" s="4" t="s">
        <v>24</v>
      </c>
      <c r="F2011" s="4" t="s">
        <v>10</v>
      </c>
    </row>
    <row r="2012" spans="1:8">
      <c r="A2012" t="n">
        <v>17949</v>
      </c>
      <c r="B2012" s="55" t="n">
        <v>45</v>
      </c>
      <c r="C2012" s="7" t="n">
        <v>11</v>
      </c>
      <c r="D2012" s="7" t="n">
        <v>3</v>
      </c>
      <c r="E2012" s="7" t="n">
        <v>40</v>
      </c>
      <c r="F2012" s="7" t="n">
        <v>0</v>
      </c>
    </row>
    <row r="2013" spans="1:8">
      <c r="A2013" t="s">
        <v>4</v>
      </c>
      <c r="B2013" s="4" t="s">
        <v>5</v>
      </c>
      <c r="C2013" s="4" t="s">
        <v>13</v>
      </c>
      <c r="D2013" s="4" t="s">
        <v>13</v>
      </c>
      <c r="E2013" s="4" t="s">
        <v>24</v>
      </c>
      <c r="F2013" s="4" t="s">
        <v>24</v>
      </c>
      <c r="G2013" s="4" t="s">
        <v>24</v>
      </c>
      <c r="H2013" s="4" t="s">
        <v>10</v>
      </c>
    </row>
    <row r="2014" spans="1:8">
      <c r="A2014" t="n">
        <v>17958</v>
      </c>
      <c r="B2014" s="55" t="n">
        <v>45</v>
      </c>
      <c r="C2014" s="7" t="n">
        <v>2</v>
      </c>
      <c r="D2014" s="7" t="n">
        <v>3</v>
      </c>
      <c r="E2014" s="7" t="n">
        <v>145.949996948242</v>
      </c>
      <c r="F2014" s="7" t="n">
        <v>2.75</v>
      </c>
      <c r="G2014" s="7" t="n">
        <v>-13</v>
      </c>
      <c r="H2014" s="7" t="n">
        <v>5000</v>
      </c>
    </row>
    <row r="2015" spans="1:8">
      <c r="A2015" t="s">
        <v>4</v>
      </c>
      <c r="B2015" s="4" t="s">
        <v>5</v>
      </c>
      <c r="C2015" s="4" t="s">
        <v>13</v>
      </c>
      <c r="D2015" s="4" t="s">
        <v>13</v>
      </c>
      <c r="E2015" s="4" t="s">
        <v>24</v>
      </c>
      <c r="F2015" s="4" t="s">
        <v>24</v>
      </c>
      <c r="G2015" s="4" t="s">
        <v>24</v>
      </c>
      <c r="H2015" s="4" t="s">
        <v>10</v>
      </c>
      <c r="I2015" s="4" t="s">
        <v>13</v>
      </c>
    </row>
    <row r="2016" spans="1:8">
      <c r="A2016" t="n">
        <v>17975</v>
      </c>
      <c r="B2016" s="55" t="n">
        <v>45</v>
      </c>
      <c r="C2016" s="7" t="n">
        <v>4</v>
      </c>
      <c r="D2016" s="7" t="n">
        <v>3</v>
      </c>
      <c r="E2016" s="7" t="n">
        <v>2.15000009536743</v>
      </c>
      <c r="F2016" s="7" t="n">
        <v>72.5</v>
      </c>
      <c r="G2016" s="7" t="n">
        <v>350</v>
      </c>
      <c r="H2016" s="7" t="n">
        <v>5000</v>
      </c>
      <c r="I2016" s="7" t="n">
        <v>1</v>
      </c>
    </row>
    <row r="2017" spans="1:9">
      <c r="A2017" t="s">
        <v>4</v>
      </c>
      <c r="B2017" s="4" t="s">
        <v>5</v>
      </c>
      <c r="C2017" s="4" t="s">
        <v>13</v>
      </c>
      <c r="D2017" s="4" t="s">
        <v>13</v>
      </c>
      <c r="E2017" s="4" t="s">
        <v>24</v>
      </c>
      <c r="F2017" s="4" t="s">
        <v>10</v>
      </c>
    </row>
    <row r="2018" spans="1:9">
      <c r="A2018" t="n">
        <v>17993</v>
      </c>
      <c r="B2018" s="55" t="n">
        <v>45</v>
      </c>
      <c r="C2018" s="7" t="n">
        <v>5</v>
      </c>
      <c r="D2018" s="7" t="n">
        <v>3</v>
      </c>
      <c r="E2018" s="7" t="n">
        <v>1.5</v>
      </c>
      <c r="F2018" s="7" t="n">
        <v>5000</v>
      </c>
    </row>
    <row r="2019" spans="1:9">
      <c r="A2019" t="s">
        <v>4</v>
      </c>
      <c r="B2019" s="4" t="s">
        <v>5</v>
      </c>
      <c r="C2019" s="4" t="s">
        <v>13</v>
      </c>
      <c r="D2019" s="4" t="s">
        <v>13</v>
      </c>
      <c r="E2019" s="4" t="s">
        <v>24</v>
      </c>
      <c r="F2019" s="4" t="s">
        <v>10</v>
      </c>
    </row>
    <row r="2020" spans="1:9">
      <c r="A2020" t="n">
        <v>18002</v>
      </c>
      <c r="B2020" s="55" t="n">
        <v>45</v>
      </c>
      <c r="C2020" s="7" t="n">
        <v>11</v>
      </c>
      <c r="D2020" s="7" t="n">
        <v>3</v>
      </c>
      <c r="E2020" s="7" t="n">
        <v>40</v>
      </c>
      <c r="F2020" s="7" t="n">
        <v>5000</v>
      </c>
    </row>
    <row r="2021" spans="1:9">
      <c r="A2021" t="s">
        <v>4</v>
      </c>
      <c r="B2021" s="4" t="s">
        <v>5</v>
      </c>
      <c r="C2021" s="4" t="s">
        <v>13</v>
      </c>
      <c r="D2021" s="4" t="s">
        <v>10</v>
      </c>
    </row>
    <row r="2022" spans="1:9">
      <c r="A2022" t="n">
        <v>18011</v>
      </c>
      <c r="B2022" s="39" t="n">
        <v>58</v>
      </c>
      <c r="C2022" s="7" t="n">
        <v>255</v>
      </c>
      <c r="D2022" s="7" t="n">
        <v>0</v>
      </c>
    </row>
    <row r="2023" spans="1:9">
      <c r="A2023" t="s">
        <v>4</v>
      </c>
      <c r="B2023" s="4" t="s">
        <v>5</v>
      </c>
      <c r="C2023" s="4" t="s">
        <v>13</v>
      </c>
      <c r="D2023" s="4" t="s">
        <v>10</v>
      </c>
    </row>
    <row r="2024" spans="1:9">
      <c r="A2024" t="n">
        <v>18015</v>
      </c>
      <c r="B2024" s="55" t="n">
        <v>45</v>
      </c>
      <c r="C2024" s="7" t="n">
        <v>7</v>
      </c>
      <c r="D2024" s="7" t="n">
        <v>255</v>
      </c>
    </row>
    <row r="2025" spans="1:9">
      <c r="A2025" t="s">
        <v>4</v>
      </c>
      <c r="B2025" s="4" t="s">
        <v>5</v>
      </c>
      <c r="C2025" s="4" t="s">
        <v>13</v>
      </c>
      <c r="D2025" s="4" t="s">
        <v>24</v>
      </c>
      <c r="E2025" s="4" t="s">
        <v>24</v>
      </c>
      <c r="F2025" s="4" t="s">
        <v>24</v>
      </c>
    </row>
    <row r="2026" spans="1:9">
      <c r="A2026" t="n">
        <v>18019</v>
      </c>
      <c r="B2026" s="55" t="n">
        <v>45</v>
      </c>
      <c r="C2026" s="7" t="n">
        <v>9</v>
      </c>
      <c r="D2026" s="7" t="n">
        <v>0.0500000007450581</v>
      </c>
      <c r="E2026" s="7" t="n">
        <v>0.0500000007450581</v>
      </c>
      <c r="F2026" s="7" t="n">
        <v>0.25</v>
      </c>
    </row>
    <row r="2027" spans="1:9">
      <c r="A2027" t="s">
        <v>4</v>
      </c>
      <c r="B2027" s="4" t="s">
        <v>5</v>
      </c>
      <c r="C2027" s="4" t="s">
        <v>13</v>
      </c>
      <c r="D2027" s="4" t="s">
        <v>10</v>
      </c>
      <c r="E2027" s="4" t="s">
        <v>6</v>
      </c>
    </row>
    <row r="2028" spans="1:9">
      <c r="A2028" t="n">
        <v>18033</v>
      </c>
      <c r="B2028" s="61" t="n">
        <v>51</v>
      </c>
      <c r="C2028" s="7" t="n">
        <v>4</v>
      </c>
      <c r="D2028" s="7" t="n">
        <v>1629</v>
      </c>
      <c r="E2028" s="7" t="s">
        <v>215</v>
      </c>
    </row>
    <row r="2029" spans="1:9">
      <c r="A2029" t="s">
        <v>4</v>
      </c>
      <c r="B2029" s="4" t="s">
        <v>5</v>
      </c>
      <c r="C2029" s="4" t="s">
        <v>10</v>
      </c>
    </row>
    <row r="2030" spans="1:9">
      <c r="A2030" t="n">
        <v>18046</v>
      </c>
      <c r="B2030" s="43" t="n">
        <v>16</v>
      </c>
      <c r="C2030" s="7" t="n">
        <v>0</v>
      </c>
    </row>
    <row r="2031" spans="1:9">
      <c r="A2031" t="s">
        <v>4</v>
      </c>
      <c r="B2031" s="4" t="s">
        <v>5</v>
      </c>
      <c r="C2031" s="4" t="s">
        <v>10</v>
      </c>
      <c r="D2031" s="4" t="s">
        <v>13</v>
      </c>
      <c r="E2031" s="4" t="s">
        <v>9</v>
      </c>
      <c r="F2031" s="4" t="s">
        <v>70</v>
      </c>
      <c r="G2031" s="4" t="s">
        <v>13</v>
      </c>
      <c r="H2031" s="4" t="s">
        <v>13</v>
      </c>
      <c r="I2031" s="4" t="s">
        <v>13</v>
      </c>
      <c r="J2031" s="4" t="s">
        <v>9</v>
      </c>
      <c r="K2031" s="4" t="s">
        <v>70</v>
      </c>
      <c r="L2031" s="4" t="s">
        <v>13</v>
      </c>
      <c r="M2031" s="4" t="s">
        <v>13</v>
      </c>
      <c r="N2031" s="4" t="s">
        <v>13</v>
      </c>
      <c r="O2031" s="4" t="s">
        <v>9</v>
      </c>
      <c r="P2031" s="4" t="s">
        <v>70</v>
      </c>
      <c r="Q2031" s="4" t="s">
        <v>13</v>
      </c>
      <c r="R2031" s="4" t="s">
        <v>13</v>
      </c>
    </row>
    <row r="2032" spans="1:9">
      <c r="A2032" t="n">
        <v>18049</v>
      </c>
      <c r="B2032" s="62" t="n">
        <v>26</v>
      </c>
      <c r="C2032" s="7" t="n">
        <v>1629</v>
      </c>
      <c r="D2032" s="7" t="n">
        <v>17</v>
      </c>
      <c r="E2032" s="7" t="n">
        <v>62860</v>
      </c>
      <c r="F2032" s="7" t="s">
        <v>217</v>
      </c>
      <c r="G2032" s="7" t="n">
        <v>2</v>
      </c>
      <c r="H2032" s="7" t="n">
        <v>3</v>
      </c>
      <c r="I2032" s="7" t="n">
        <v>17</v>
      </c>
      <c r="J2032" s="7" t="n">
        <v>62861</v>
      </c>
      <c r="K2032" s="7" t="s">
        <v>218</v>
      </c>
      <c r="L2032" s="7" t="n">
        <v>2</v>
      </c>
      <c r="M2032" s="7" t="n">
        <v>3</v>
      </c>
      <c r="N2032" s="7" t="n">
        <v>17</v>
      </c>
      <c r="O2032" s="7" t="n">
        <v>62862</v>
      </c>
      <c r="P2032" s="7" t="s">
        <v>219</v>
      </c>
      <c r="Q2032" s="7" t="n">
        <v>2</v>
      </c>
      <c r="R2032" s="7" t="n">
        <v>0</v>
      </c>
    </row>
    <row r="2033" spans="1:18">
      <c r="A2033" t="s">
        <v>4</v>
      </c>
      <c r="B2033" s="4" t="s">
        <v>5</v>
      </c>
    </row>
    <row r="2034" spans="1:18">
      <c r="A2034" t="n">
        <v>18255</v>
      </c>
      <c r="B2034" s="36" t="n">
        <v>28</v>
      </c>
    </row>
    <row r="2035" spans="1:18">
      <c r="A2035" t="s">
        <v>4</v>
      </c>
      <c r="B2035" s="4" t="s">
        <v>5</v>
      </c>
      <c r="C2035" s="4" t="s">
        <v>10</v>
      </c>
      <c r="D2035" s="4" t="s">
        <v>13</v>
      </c>
    </row>
    <row r="2036" spans="1:18">
      <c r="A2036" t="n">
        <v>18256</v>
      </c>
      <c r="B2036" s="77" t="n">
        <v>89</v>
      </c>
      <c r="C2036" s="7" t="n">
        <v>65533</v>
      </c>
      <c r="D2036" s="7" t="n">
        <v>1</v>
      </c>
    </row>
    <row r="2037" spans="1:18">
      <c r="A2037" t="s">
        <v>4</v>
      </c>
      <c r="B2037" s="4" t="s">
        <v>5</v>
      </c>
      <c r="C2037" s="4" t="s">
        <v>13</v>
      </c>
      <c r="D2037" s="4" t="s">
        <v>10</v>
      </c>
      <c r="E2037" s="4" t="s">
        <v>24</v>
      </c>
    </row>
    <row r="2038" spans="1:18">
      <c r="A2038" t="n">
        <v>18260</v>
      </c>
      <c r="B2038" s="39" t="n">
        <v>58</v>
      </c>
      <c r="C2038" s="7" t="n">
        <v>101</v>
      </c>
      <c r="D2038" s="7" t="n">
        <v>300</v>
      </c>
      <c r="E2038" s="7" t="n">
        <v>1</v>
      </c>
    </row>
    <row r="2039" spans="1:18">
      <c r="A2039" t="s">
        <v>4</v>
      </c>
      <c r="B2039" s="4" t="s">
        <v>5</v>
      </c>
      <c r="C2039" s="4" t="s">
        <v>13</v>
      </c>
      <c r="D2039" s="4" t="s">
        <v>10</v>
      </c>
    </row>
    <row r="2040" spans="1:18">
      <c r="A2040" t="n">
        <v>18268</v>
      </c>
      <c r="B2040" s="39" t="n">
        <v>58</v>
      </c>
      <c r="C2040" s="7" t="n">
        <v>254</v>
      </c>
      <c r="D2040" s="7" t="n">
        <v>0</v>
      </c>
    </row>
    <row r="2041" spans="1:18">
      <c r="A2041" t="s">
        <v>4</v>
      </c>
      <c r="B2041" s="4" t="s">
        <v>5</v>
      </c>
      <c r="C2041" s="4" t="s">
        <v>10</v>
      </c>
      <c r="D2041" s="4" t="s">
        <v>9</v>
      </c>
    </row>
    <row r="2042" spans="1:18">
      <c r="A2042" t="n">
        <v>18272</v>
      </c>
      <c r="B2042" s="60" t="n">
        <v>43</v>
      </c>
      <c r="C2042" s="7" t="n">
        <v>1620</v>
      </c>
      <c r="D2042" s="7" t="n">
        <v>1</v>
      </c>
    </row>
    <row r="2043" spans="1:18">
      <c r="A2043" t="s">
        <v>4</v>
      </c>
      <c r="B2043" s="4" t="s">
        <v>5</v>
      </c>
      <c r="C2043" s="4" t="s">
        <v>10</v>
      </c>
      <c r="D2043" s="4" t="s">
        <v>9</v>
      </c>
    </row>
    <row r="2044" spans="1:18">
      <c r="A2044" t="n">
        <v>18279</v>
      </c>
      <c r="B2044" s="60" t="n">
        <v>43</v>
      </c>
      <c r="C2044" s="7" t="n">
        <v>1621</v>
      </c>
      <c r="D2044" s="7" t="n">
        <v>1</v>
      </c>
    </row>
    <row r="2045" spans="1:18">
      <c r="A2045" t="s">
        <v>4</v>
      </c>
      <c r="B2045" s="4" t="s">
        <v>5</v>
      </c>
      <c r="C2045" s="4" t="s">
        <v>10</v>
      </c>
      <c r="D2045" s="4" t="s">
        <v>9</v>
      </c>
    </row>
    <row r="2046" spans="1:18">
      <c r="A2046" t="n">
        <v>18286</v>
      </c>
      <c r="B2046" s="60" t="n">
        <v>43</v>
      </c>
      <c r="C2046" s="7" t="n">
        <v>1629</v>
      </c>
      <c r="D2046" s="7" t="n">
        <v>1</v>
      </c>
    </row>
    <row r="2047" spans="1:18">
      <c r="A2047" t="s">
        <v>4</v>
      </c>
      <c r="B2047" s="4" t="s">
        <v>5</v>
      </c>
      <c r="C2047" s="4" t="s">
        <v>10</v>
      </c>
      <c r="D2047" s="4" t="s">
        <v>9</v>
      </c>
    </row>
    <row r="2048" spans="1:18">
      <c r="A2048" t="n">
        <v>18293</v>
      </c>
      <c r="B2048" s="60" t="n">
        <v>43</v>
      </c>
      <c r="C2048" s="7" t="n">
        <v>1560</v>
      </c>
      <c r="D2048" s="7" t="n">
        <v>1</v>
      </c>
    </row>
    <row r="2049" spans="1:5">
      <c r="A2049" t="s">
        <v>4</v>
      </c>
      <c r="B2049" s="4" t="s">
        <v>5</v>
      </c>
      <c r="C2049" s="4" t="s">
        <v>10</v>
      </c>
      <c r="D2049" s="4" t="s">
        <v>9</v>
      </c>
    </row>
    <row r="2050" spans="1:5">
      <c r="A2050" t="n">
        <v>18300</v>
      </c>
      <c r="B2050" s="60" t="n">
        <v>43</v>
      </c>
      <c r="C2050" s="7" t="n">
        <v>1561</v>
      </c>
      <c r="D2050" s="7" t="n">
        <v>1</v>
      </c>
    </row>
    <row r="2051" spans="1:5">
      <c r="A2051" t="s">
        <v>4</v>
      </c>
      <c r="B2051" s="4" t="s">
        <v>5</v>
      </c>
      <c r="C2051" s="4" t="s">
        <v>10</v>
      </c>
      <c r="D2051" s="4" t="s">
        <v>9</v>
      </c>
    </row>
    <row r="2052" spans="1:5">
      <c r="A2052" t="n">
        <v>18307</v>
      </c>
      <c r="B2052" s="60" t="n">
        <v>43</v>
      </c>
      <c r="C2052" s="7" t="n">
        <v>1562</v>
      </c>
      <c r="D2052" s="7" t="n">
        <v>1</v>
      </c>
    </row>
    <row r="2053" spans="1:5">
      <c r="A2053" t="s">
        <v>4</v>
      </c>
      <c r="B2053" s="4" t="s">
        <v>5</v>
      </c>
      <c r="C2053" s="4" t="s">
        <v>10</v>
      </c>
      <c r="D2053" s="4" t="s">
        <v>9</v>
      </c>
    </row>
    <row r="2054" spans="1:5">
      <c r="A2054" t="n">
        <v>18314</v>
      </c>
      <c r="B2054" s="60" t="n">
        <v>43</v>
      </c>
      <c r="C2054" s="7" t="n">
        <v>1563</v>
      </c>
      <c r="D2054" s="7" t="n">
        <v>1</v>
      </c>
    </row>
    <row r="2055" spans="1:5">
      <c r="A2055" t="s">
        <v>4</v>
      </c>
      <c r="B2055" s="4" t="s">
        <v>5</v>
      </c>
      <c r="C2055" s="4" t="s">
        <v>10</v>
      </c>
      <c r="D2055" s="4" t="s">
        <v>9</v>
      </c>
    </row>
    <row r="2056" spans="1:5">
      <c r="A2056" t="n">
        <v>18321</v>
      </c>
      <c r="B2056" s="60" t="n">
        <v>43</v>
      </c>
      <c r="C2056" s="7" t="n">
        <v>1640</v>
      </c>
      <c r="D2056" s="7" t="n">
        <v>1</v>
      </c>
    </row>
    <row r="2057" spans="1:5">
      <c r="A2057" t="s">
        <v>4</v>
      </c>
      <c r="B2057" s="4" t="s">
        <v>5</v>
      </c>
      <c r="C2057" s="4" t="s">
        <v>10</v>
      </c>
      <c r="D2057" s="4" t="s">
        <v>9</v>
      </c>
    </row>
    <row r="2058" spans="1:5">
      <c r="A2058" t="n">
        <v>18328</v>
      </c>
      <c r="B2058" s="60" t="n">
        <v>43</v>
      </c>
      <c r="C2058" s="7" t="n">
        <v>1641</v>
      </c>
      <c r="D2058" s="7" t="n">
        <v>1</v>
      </c>
    </row>
    <row r="2059" spans="1:5">
      <c r="A2059" t="s">
        <v>4</v>
      </c>
      <c r="B2059" s="4" t="s">
        <v>5</v>
      </c>
      <c r="C2059" s="4" t="s">
        <v>10</v>
      </c>
      <c r="D2059" s="4" t="s">
        <v>9</v>
      </c>
    </row>
    <row r="2060" spans="1:5">
      <c r="A2060" t="n">
        <v>18335</v>
      </c>
      <c r="B2060" s="60" t="n">
        <v>43</v>
      </c>
      <c r="C2060" s="7" t="n">
        <v>1642</v>
      </c>
      <c r="D2060" s="7" t="n">
        <v>1</v>
      </c>
    </row>
    <row r="2061" spans="1:5">
      <c r="A2061" t="s">
        <v>4</v>
      </c>
      <c r="B2061" s="4" t="s">
        <v>5</v>
      </c>
      <c r="C2061" s="4" t="s">
        <v>10</v>
      </c>
      <c r="D2061" s="4" t="s">
        <v>9</v>
      </c>
    </row>
    <row r="2062" spans="1:5">
      <c r="A2062" t="n">
        <v>18342</v>
      </c>
      <c r="B2062" s="80" t="n">
        <v>44</v>
      </c>
      <c r="C2062" s="7" t="n">
        <v>7008</v>
      </c>
      <c r="D2062" s="7" t="n">
        <v>1</v>
      </c>
    </row>
    <row r="2063" spans="1:5">
      <c r="A2063" t="s">
        <v>4</v>
      </c>
      <c r="B2063" s="4" t="s">
        <v>5</v>
      </c>
      <c r="C2063" s="4" t="s">
        <v>10</v>
      </c>
      <c r="D2063" s="4" t="s">
        <v>9</v>
      </c>
    </row>
    <row r="2064" spans="1:5">
      <c r="A2064" t="n">
        <v>18349</v>
      </c>
      <c r="B2064" s="80" t="n">
        <v>44</v>
      </c>
      <c r="C2064" s="7" t="n">
        <v>1650</v>
      </c>
      <c r="D2064" s="7" t="n">
        <v>1</v>
      </c>
    </row>
    <row r="2065" spans="1:4">
      <c r="A2065" t="s">
        <v>4</v>
      </c>
      <c r="B2065" s="4" t="s">
        <v>5</v>
      </c>
      <c r="C2065" s="4" t="s">
        <v>10</v>
      </c>
      <c r="D2065" s="4" t="s">
        <v>9</v>
      </c>
    </row>
    <row r="2066" spans="1:4">
      <c r="A2066" t="n">
        <v>18356</v>
      </c>
      <c r="B2066" s="80" t="n">
        <v>44</v>
      </c>
      <c r="C2066" s="7" t="n">
        <v>1651</v>
      </c>
      <c r="D2066" s="7" t="n">
        <v>1</v>
      </c>
    </row>
    <row r="2067" spans="1:4">
      <c r="A2067" t="s">
        <v>4</v>
      </c>
      <c r="B2067" s="4" t="s">
        <v>5</v>
      </c>
      <c r="C2067" s="4" t="s">
        <v>10</v>
      </c>
      <c r="D2067" s="4" t="s">
        <v>9</v>
      </c>
    </row>
    <row r="2068" spans="1:4">
      <c r="A2068" t="n">
        <v>18363</v>
      </c>
      <c r="B2068" s="80" t="n">
        <v>44</v>
      </c>
      <c r="C2068" s="7" t="n">
        <v>1652</v>
      </c>
      <c r="D2068" s="7" t="n">
        <v>1</v>
      </c>
    </row>
    <row r="2069" spans="1:4">
      <c r="A2069" t="s">
        <v>4</v>
      </c>
      <c r="B2069" s="4" t="s">
        <v>5</v>
      </c>
      <c r="C2069" s="4" t="s">
        <v>10</v>
      </c>
      <c r="D2069" s="4" t="s">
        <v>9</v>
      </c>
    </row>
    <row r="2070" spans="1:4">
      <c r="A2070" t="n">
        <v>18370</v>
      </c>
      <c r="B2070" s="80" t="n">
        <v>44</v>
      </c>
      <c r="C2070" s="7" t="n">
        <v>1653</v>
      </c>
      <c r="D2070" s="7" t="n">
        <v>1</v>
      </c>
    </row>
    <row r="2071" spans="1:4">
      <c r="A2071" t="s">
        <v>4</v>
      </c>
      <c r="B2071" s="4" t="s">
        <v>5</v>
      </c>
      <c r="C2071" s="4" t="s">
        <v>13</v>
      </c>
      <c r="D2071" s="4" t="s">
        <v>13</v>
      </c>
      <c r="E2071" s="4" t="s">
        <v>24</v>
      </c>
      <c r="F2071" s="4" t="s">
        <v>24</v>
      </c>
      <c r="G2071" s="4" t="s">
        <v>24</v>
      </c>
      <c r="H2071" s="4" t="s">
        <v>10</v>
      </c>
    </row>
    <row r="2072" spans="1:4">
      <c r="A2072" t="n">
        <v>18377</v>
      </c>
      <c r="B2072" s="55" t="n">
        <v>45</v>
      </c>
      <c r="C2072" s="7" t="n">
        <v>2</v>
      </c>
      <c r="D2072" s="7" t="n">
        <v>3</v>
      </c>
      <c r="E2072" s="7" t="n">
        <v>248.440002441406</v>
      </c>
      <c r="F2072" s="7" t="n">
        <v>1.03999996185303</v>
      </c>
      <c r="G2072" s="7" t="n">
        <v>-118.879997253418</v>
      </c>
      <c r="H2072" s="7" t="n">
        <v>0</v>
      </c>
    </row>
    <row r="2073" spans="1:4">
      <c r="A2073" t="s">
        <v>4</v>
      </c>
      <c r="B2073" s="4" t="s">
        <v>5</v>
      </c>
      <c r="C2073" s="4" t="s">
        <v>13</v>
      </c>
      <c r="D2073" s="4" t="s">
        <v>13</v>
      </c>
      <c r="E2073" s="4" t="s">
        <v>24</v>
      </c>
      <c r="F2073" s="4" t="s">
        <v>24</v>
      </c>
      <c r="G2073" s="4" t="s">
        <v>24</v>
      </c>
      <c r="H2073" s="4" t="s">
        <v>10</v>
      </c>
      <c r="I2073" s="4" t="s">
        <v>13</v>
      </c>
    </row>
    <row r="2074" spans="1:4">
      <c r="A2074" t="n">
        <v>18394</v>
      </c>
      <c r="B2074" s="55" t="n">
        <v>45</v>
      </c>
      <c r="C2074" s="7" t="n">
        <v>4</v>
      </c>
      <c r="D2074" s="7" t="n">
        <v>3</v>
      </c>
      <c r="E2074" s="7" t="n">
        <v>8.64999961853027</v>
      </c>
      <c r="F2074" s="7" t="n">
        <v>326.619995117188</v>
      </c>
      <c r="G2074" s="7" t="n">
        <v>10</v>
      </c>
      <c r="H2074" s="7" t="n">
        <v>0</v>
      </c>
      <c r="I2074" s="7" t="n">
        <v>0</v>
      </c>
    </row>
    <row r="2075" spans="1:4">
      <c r="A2075" t="s">
        <v>4</v>
      </c>
      <c r="B2075" s="4" t="s">
        <v>5</v>
      </c>
      <c r="C2075" s="4" t="s">
        <v>13</v>
      </c>
      <c r="D2075" s="4" t="s">
        <v>13</v>
      </c>
      <c r="E2075" s="4" t="s">
        <v>24</v>
      </c>
      <c r="F2075" s="4" t="s">
        <v>10</v>
      </c>
    </row>
    <row r="2076" spans="1:4">
      <c r="A2076" t="n">
        <v>18412</v>
      </c>
      <c r="B2076" s="55" t="n">
        <v>45</v>
      </c>
      <c r="C2076" s="7" t="n">
        <v>5</v>
      </c>
      <c r="D2076" s="7" t="n">
        <v>3</v>
      </c>
      <c r="E2076" s="7" t="n">
        <v>1.20000004768372</v>
      </c>
      <c r="F2076" s="7" t="n">
        <v>0</v>
      </c>
    </row>
    <row r="2077" spans="1:4">
      <c r="A2077" t="s">
        <v>4</v>
      </c>
      <c r="B2077" s="4" t="s">
        <v>5</v>
      </c>
      <c r="C2077" s="4" t="s">
        <v>13</v>
      </c>
      <c r="D2077" s="4" t="s">
        <v>13</v>
      </c>
      <c r="E2077" s="4" t="s">
        <v>24</v>
      </c>
      <c r="F2077" s="4" t="s">
        <v>10</v>
      </c>
    </row>
    <row r="2078" spans="1:4">
      <c r="A2078" t="n">
        <v>18421</v>
      </c>
      <c r="B2078" s="55" t="n">
        <v>45</v>
      </c>
      <c r="C2078" s="7" t="n">
        <v>11</v>
      </c>
      <c r="D2078" s="7" t="n">
        <v>3</v>
      </c>
      <c r="E2078" s="7" t="n">
        <v>37.7000007629395</v>
      </c>
      <c r="F2078" s="7" t="n">
        <v>0</v>
      </c>
    </row>
    <row r="2079" spans="1:4">
      <c r="A2079" t="s">
        <v>4</v>
      </c>
      <c r="B2079" s="4" t="s">
        <v>5</v>
      </c>
      <c r="C2079" s="4" t="s">
        <v>13</v>
      </c>
      <c r="D2079" s="4" t="s">
        <v>13</v>
      </c>
      <c r="E2079" s="4" t="s">
        <v>24</v>
      </c>
      <c r="F2079" s="4" t="s">
        <v>10</v>
      </c>
    </row>
    <row r="2080" spans="1:4">
      <c r="A2080" t="n">
        <v>18430</v>
      </c>
      <c r="B2080" s="55" t="n">
        <v>45</v>
      </c>
      <c r="C2080" s="7" t="n">
        <v>5</v>
      </c>
      <c r="D2080" s="7" t="n">
        <v>3</v>
      </c>
      <c r="E2080" s="7" t="n">
        <v>1.10000002384186</v>
      </c>
      <c r="F2080" s="7" t="n">
        <v>3000</v>
      </c>
    </row>
    <row r="2081" spans="1:9">
      <c r="A2081" t="s">
        <v>4</v>
      </c>
      <c r="B2081" s="4" t="s">
        <v>5</v>
      </c>
      <c r="C2081" s="4" t="s">
        <v>10</v>
      </c>
      <c r="D2081" s="4" t="s">
        <v>13</v>
      </c>
      <c r="E2081" s="4" t="s">
        <v>6</v>
      </c>
      <c r="F2081" s="4" t="s">
        <v>24</v>
      </c>
      <c r="G2081" s="4" t="s">
        <v>24</v>
      </c>
      <c r="H2081" s="4" t="s">
        <v>24</v>
      </c>
    </row>
    <row r="2082" spans="1:9">
      <c r="A2082" t="n">
        <v>18439</v>
      </c>
      <c r="B2082" s="59" t="n">
        <v>48</v>
      </c>
      <c r="C2082" s="7" t="n">
        <v>7008</v>
      </c>
      <c r="D2082" s="7" t="n">
        <v>0</v>
      </c>
      <c r="E2082" s="7" t="s">
        <v>220</v>
      </c>
      <c r="F2082" s="7" t="n">
        <v>0</v>
      </c>
      <c r="G2082" s="7" t="n">
        <v>1</v>
      </c>
      <c r="H2082" s="7" t="n">
        <v>0</v>
      </c>
    </row>
    <row r="2083" spans="1:9">
      <c r="A2083" t="s">
        <v>4</v>
      </c>
      <c r="B2083" s="4" t="s">
        <v>5</v>
      </c>
      <c r="C2083" s="4" t="s">
        <v>13</v>
      </c>
      <c r="D2083" s="4" t="s">
        <v>10</v>
      </c>
    </row>
    <row r="2084" spans="1:9">
      <c r="A2084" t="n">
        <v>18465</v>
      </c>
      <c r="B2084" s="39" t="n">
        <v>58</v>
      </c>
      <c r="C2084" s="7" t="n">
        <v>255</v>
      </c>
      <c r="D2084" s="7" t="n">
        <v>0</v>
      </c>
    </row>
    <row r="2085" spans="1:9">
      <c r="A2085" t="s">
        <v>4</v>
      </c>
      <c r="B2085" s="4" t="s">
        <v>5</v>
      </c>
      <c r="C2085" s="4" t="s">
        <v>10</v>
      </c>
      <c r="D2085" s="4" t="s">
        <v>13</v>
      </c>
      <c r="E2085" s="4" t="s">
        <v>6</v>
      </c>
      <c r="F2085" s="4" t="s">
        <v>24</v>
      </c>
      <c r="G2085" s="4" t="s">
        <v>24</v>
      </c>
      <c r="H2085" s="4" t="s">
        <v>24</v>
      </c>
    </row>
    <row r="2086" spans="1:9">
      <c r="A2086" t="n">
        <v>18469</v>
      </c>
      <c r="B2086" s="59" t="n">
        <v>48</v>
      </c>
      <c r="C2086" s="7" t="n">
        <v>7008</v>
      </c>
      <c r="D2086" s="7" t="n">
        <v>0</v>
      </c>
      <c r="E2086" s="7" t="s">
        <v>181</v>
      </c>
      <c r="F2086" s="7" t="n">
        <v>-1</v>
      </c>
      <c r="G2086" s="7" t="n">
        <v>1</v>
      </c>
      <c r="H2086" s="7" t="n">
        <v>0</v>
      </c>
    </row>
    <row r="2087" spans="1:9">
      <c r="A2087" t="s">
        <v>4</v>
      </c>
      <c r="B2087" s="4" t="s">
        <v>5</v>
      </c>
      <c r="C2087" s="4" t="s">
        <v>13</v>
      </c>
      <c r="D2087" s="4" t="s">
        <v>10</v>
      </c>
      <c r="E2087" s="4" t="s">
        <v>6</v>
      </c>
    </row>
    <row r="2088" spans="1:9">
      <c r="A2088" t="n">
        <v>18498</v>
      </c>
      <c r="B2088" s="61" t="n">
        <v>51</v>
      </c>
      <c r="C2088" s="7" t="n">
        <v>4</v>
      </c>
      <c r="D2088" s="7" t="n">
        <v>7008</v>
      </c>
      <c r="E2088" s="7" t="s">
        <v>221</v>
      </c>
    </row>
    <row r="2089" spans="1:9">
      <c r="A2089" t="s">
        <v>4</v>
      </c>
      <c r="B2089" s="4" t="s">
        <v>5</v>
      </c>
      <c r="C2089" s="4" t="s">
        <v>10</v>
      </c>
    </row>
    <row r="2090" spans="1:9">
      <c r="A2090" t="n">
        <v>18512</v>
      </c>
      <c r="B2090" s="43" t="n">
        <v>16</v>
      </c>
      <c r="C2090" s="7" t="n">
        <v>0</v>
      </c>
    </row>
    <row r="2091" spans="1:9">
      <c r="A2091" t="s">
        <v>4</v>
      </c>
      <c r="B2091" s="4" t="s">
        <v>5</v>
      </c>
      <c r="C2091" s="4" t="s">
        <v>10</v>
      </c>
      <c r="D2091" s="4" t="s">
        <v>13</v>
      </c>
      <c r="E2091" s="4" t="s">
        <v>9</v>
      </c>
      <c r="F2091" s="4" t="s">
        <v>70</v>
      </c>
      <c r="G2091" s="4" t="s">
        <v>13</v>
      </c>
      <c r="H2091" s="4" t="s">
        <v>13</v>
      </c>
    </row>
    <row r="2092" spans="1:9">
      <c r="A2092" t="n">
        <v>18515</v>
      </c>
      <c r="B2092" s="62" t="n">
        <v>26</v>
      </c>
      <c r="C2092" s="7" t="n">
        <v>7008</v>
      </c>
      <c r="D2092" s="7" t="n">
        <v>17</v>
      </c>
      <c r="E2092" s="7" t="n">
        <v>36313</v>
      </c>
      <c r="F2092" s="7" t="s">
        <v>222</v>
      </c>
      <c r="G2092" s="7" t="n">
        <v>2</v>
      </c>
      <c r="H2092" s="7" t="n">
        <v>0</v>
      </c>
    </row>
    <row r="2093" spans="1:9">
      <c r="A2093" t="s">
        <v>4</v>
      </c>
      <c r="B2093" s="4" t="s">
        <v>5</v>
      </c>
    </row>
    <row r="2094" spans="1:9">
      <c r="A2094" t="n">
        <v>18528</v>
      </c>
      <c r="B2094" s="36" t="n">
        <v>28</v>
      </c>
    </row>
    <row r="2095" spans="1:9">
      <c r="A2095" t="s">
        <v>4</v>
      </c>
      <c r="B2095" s="4" t="s">
        <v>5</v>
      </c>
      <c r="C2095" s="4" t="s">
        <v>13</v>
      </c>
      <c r="D2095" s="4" t="s">
        <v>10</v>
      </c>
      <c r="E2095" s="4" t="s">
        <v>10</v>
      </c>
      <c r="F2095" s="4" t="s">
        <v>13</v>
      </c>
    </row>
    <row r="2096" spans="1:9">
      <c r="A2096" t="n">
        <v>18529</v>
      </c>
      <c r="B2096" s="34" t="n">
        <v>25</v>
      </c>
      <c r="C2096" s="7" t="n">
        <v>1</v>
      </c>
      <c r="D2096" s="7" t="n">
        <v>200</v>
      </c>
      <c r="E2096" s="7" t="n">
        <v>100</v>
      </c>
      <c r="F2096" s="7" t="n">
        <v>5</v>
      </c>
    </row>
    <row r="2097" spans="1:8">
      <c r="A2097" t="s">
        <v>4</v>
      </c>
      <c r="B2097" s="4" t="s">
        <v>5</v>
      </c>
      <c r="C2097" s="4" t="s">
        <v>6</v>
      </c>
      <c r="D2097" s="4" t="s">
        <v>10</v>
      </c>
    </row>
    <row r="2098" spans="1:8">
      <c r="A2098" t="n">
        <v>18536</v>
      </c>
      <c r="B2098" s="76" t="n">
        <v>29</v>
      </c>
      <c r="C2098" s="7" t="s">
        <v>211</v>
      </c>
      <c r="D2098" s="7" t="n">
        <v>65533</v>
      </c>
    </row>
    <row r="2099" spans="1:8">
      <c r="A2099" t="s">
        <v>4</v>
      </c>
      <c r="B2099" s="4" t="s">
        <v>5</v>
      </c>
      <c r="C2099" s="4" t="s">
        <v>13</v>
      </c>
      <c r="D2099" s="4" t="s">
        <v>10</v>
      </c>
      <c r="E2099" s="4" t="s">
        <v>6</v>
      </c>
    </row>
    <row r="2100" spans="1:8">
      <c r="A2100" t="n">
        <v>18560</v>
      </c>
      <c r="B2100" s="61" t="n">
        <v>51</v>
      </c>
      <c r="C2100" s="7" t="n">
        <v>4</v>
      </c>
      <c r="D2100" s="7" t="n">
        <v>1653</v>
      </c>
      <c r="E2100" s="7" t="s">
        <v>101</v>
      </c>
    </row>
    <row r="2101" spans="1:8">
      <c r="A2101" t="s">
        <v>4</v>
      </c>
      <c r="B2101" s="4" t="s">
        <v>5</v>
      </c>
      <c r="C2101" s="4" t="s">
        <v>10</v>
      </c>
    </row>
    <row r="2102" spans="1:8">
      <c r="A2102" t="n">
        <v>18573</v>
      </c>
      <c r="B2102" s="43" t="n">
        <v>16</v>
      </c>
      <c r="C2102" s="7" t="n">
        <v>0</v>
      </c>
    </row>
    <row r="2103" spans="1:8">
      <c r="A2103" t="s">
        <v>4</v>
      </c>
      <c r="B2103" s="4" t="s">
        <v>5</v>
      </c>
      <c r="C2103" s="4" t="s">
        <v>10</v>
      </c>
      <c r="D2103" s="4" t="s">
        <v>13</v>
      </c>
      <c r="E2103" s="4" t="s">
        <v>9</v>
      </c>
      <c r="F2103" s="4" t="s">
        <v>70</v>
      </c>
      <c r="G2103" s="4" t="s">
        <v>13</v>
      </c>
      <c r="H2103" s="4" t="s">
        <v>13</v>
      </c>
    </row>
    <row r="2104" spans="1:8">
      <c r="A2104" t="n">
        <v>18576</v>
      </c>
      <c r="B2104" s="62" t="n">
        <v>26</v>
      </c>
      <c r="C2104" s="7" t="n">
        <v>1653</v>
      </c>
      <c r="D2104" s="7" t="n">
        <v>17</v>
      </c>
      <c r="E2104" s="7" t="n">
        <v>62863</v>
      </c>
      <c r="F2104" s="7" t="s">
        <v>223</v>
      </c>
      <c r="G2104" s="7" t="n">
        <v>2</v>
      </c>
      <c r="H2104" s="7" t="n">
        <v>0</v>
      </c>
    </row>
    <row r="2105" spans="1:8">
      <c r="A2105" t="s">
        <v>4</v>
      </c>
      <c r="B2105" s="4" t="s">
        <v>5</v>
      </c>
    </row>
    <row r="2106" spans="1:8">
      <c r="A2106" t="n">
        <v>18614</v>
      </c>
      <c r="B2106" s="36" t="n">
        <v>28</v>
      </c>
    </row>
    <row r="2107" spans="1:8">
      <c r="A2107" t="s">
        <v>4</v>
      </c>
      <c r="B2107" s="4" t="s">
        <v>5</v>
      </c>
      <c r="C2107" s="4" t="s">
        <v>6</v>
      </c>
      <c r="D2107" s="4" t="s">
        <v>10</v>
      </c>
    </row>
    <row r="2108" spans="1:8">
      <c r="A2108" t="n">
        <v>18615</v>
      </c>
      <c r="B2108" s="76" t="n">
        <v>29</v>
      </c>
      <c r="C2108" s="7" t="s">
        <v>12</v>
      </c>
      <c r="D2108" s="7" t="n">
        <v>65533</v>
      </c>
    </row>
    <row r="2109" spans="1:8">
      <c r="A2109" t="s">
        <v>4</v>
      </c>
      <c r="B2109" s="4" t="s">
        <v>5</v>
      </c>
      <c r="C2109" s="4" t="s">
        <v>13</v>
      </c>
      <c r="D2109" s="4" t="s">
        <v>10</v>
      </c>
      <c r="E2109" s="4" t="s">
        <v>10</v>
      </c>
      <c r="F2109" s="4" t="s">
        <v>13</v>
      </c>
    </row>
    <row r="2110" spans="1:8">
      <c r="A2110" t="n">
        <v>18619</v>
      </c>
      <c r="B2110" s="34" t="n">
        <v>25</v>
      </c>
      <c r="C2110" s="7" t="n">
        <v>1</v>
      </c>
      <c r="D2110" s="7" t="n">
        <v>65535</v>
      </c>
      <c r="E2110" s="7" t="n">
        <v>65535</v>
      </c>
      <c r="F2110" s="7" t="n">
        <v>0</v>
      </c>
    </row>
    <row r="2111" spans="1:8">
      <c r="A2111" t="s">
        <v>4</v>
      </c>
      <c r="B2111" s="4" t="s">
        <v>5</v>
      </c>
      <c r="C2111" s="4" t="s">
        <v>13</v>
      </c>
      <c r="D2111" s="4" t="s">
        <v>10</v>
      </c>
      <c r="E2111" s="4" t="s">
        <v>10</v>
      </c>
      <c r="F2111" s="4" t="s">
        <v>13</v>
      </c>
    </row>
    <row r="2112" spans="1:8">
      <c r="A2112" t="n">
        <v>18626</v>
      </c>
      <c r="B2112" s="34" t="n">
        <v>25</v>
      </c>
      <c r="C2112" s="7" t="n">
        <v>1</v>
      </c>
      <c r="D2112" s="7" t="n">
        <v>60</v>
      </c>
      <c r="E2112" s="7" t="n">
        <v>640</v>
      </c>
      <c r="F2112" s="7" t="n">
        <v>2</v>
      </c>
    </row>
    <row r="2113" spans="1:8">
      <c r="A2113" t="s">
        <v>4</v>
      </c>
      <c r="B2113" s="4" t="s">
        <v>5</v>
      </c>
      <c r="C2113" s="4" t="s">
        <v>6</v>
      </c>
      <c r="D2113" s="4" t="s">
        <v>10</v>
      </c>
    </row>
    <row r="2114" spans="1:8">
      <c r="A2114" t="n">
        <v>18633</v>
      </c>
      <c r="B2114" s="76" t="n">
        <v>29</v>
      </c>
      <c r="C2114" s="7" t="s">
        <v>211</v>
      </c>
      <c r="D2114" s="7" t="n">
        <v>65533</v>
      </c>
    </row>
    <row r="2115" spans="1:8">
      <c r="A2115" t="s">
        <v>4</v>
      </c>
      <c r="B2115" s="4" t="s">
        <v>5</v>
      </c>
      <c r="C2115" s="4" t="s">
        <v>13</v>
      </c>
      <c r="D2115" s="4" t="s">
        <v>10</v>
      </c>
      <c r="E2115" s="4" t="s">
        <v>6</v>
      </c>
    </row>
    <row r="2116" spans="1:8">
      <c r="A2116" t="n">
        <v>18657</v>
      </c>
      <c r="B2116" s="61" t="n">
        <v>51</v>
      </c>
      <c r="C2116" s="7" t="n">
        <v>4</v>
      </c>
      <c r="D2116" s="7" t="n">
        <v>1650</v>
      </c>
      <c r="E2116" s="7" t="s">
        <v>101</v>
      </c>
    </row>
    <row r="2117" spans="1:8">
      <c r="A2117" t="s">
        <v>4</v>
      </c>
      <c r="B2117" s="4" t="s">
        <v>5</v>
      </c>
      <c r="C2117" s="4" t="s">
        <v>10</v>
      </c>
    </row>
    <row r="2118" spans="1:8">
      <c r="A2118" t="n">
        <v>18670</v>
      </c>
      <c r="B2118" s="43" t="n">
        <v>16</v>
      </c>
      <c r="C2118" s="7" t="n">
        <v>0</v>
      </c>
    </row>
    <row r="2119" spans="1:8">
      <c r="A2119" t="s">
        <v>4</v>
      </c>
      <c r="B2119" s="4" t="s">
        <v>5</v>
      </c>
      <c r="C2119" s="4" t="s">
        <v>10</v>
      </c>
      <c r="D2119" s="4" t="s">
        <v>13</v>
      </c>
      <c r="E2119" s="4" t="s">
        <v>9</v>
      </c>
      <c r="F2119" s="4" t="s">
        <v>70</v>
      </c>
      <c r="G2119" s="4" t="s">
        <v>13</v>
      </c>
      <c r="H2119" s="4" t="s">
        <v>13</v>
      </c>
    </row>
    <row r="2120" spans="1:8">
      <c r="A2120" t="n">
        <v>18673</v>
      </c>
      <c r="B2120" s="62" t="n">
        <v>26</v>
      </c>
      <c r="C2120" s="7" t="n">
        <v>1650</v>
      </c>
      <c r="D2120" s="7" t="n">
        <v>17</v>
      </c>
      <c r="E2120" s="7" t="n">
        <v>62864</v>
      </c>
      <c r="F2120" s="7" t="s">
        <v>224</v>
      </c>
      <c r="G2120" s="7" t="n">
        <v>2</v>
      </c>
      <c r="H2120" s="7" t="n">
        <v>0</v>
      </c>
    </row>
    <row r="2121" spans="1:8">
      <c r="A2121" t="s">
        <v>4</v>
      </c>
      <c r="B2121" s="4" t="s">
        <v>5</v>
      </c>
    </row>
    <row r="2122" spans="1:8">
      <c r="A2122" t="n">
        <v>18727</v>
      </c>
      <c r="B2122" s="36" t="n">
        <v>28</v>
      </c>
    </row>
    <row r="2123" spans="1:8">
      <c r="A2123" t="s">
        <v>4</v>
      </c>
      <c r="B2123" s="4" t="s">
        <v>5</v>
      </c>
      <c r="C2123" s="4" t="s">
        <v>6</v>
      </c>
      <c r="D2123" s="4" t="s">
        <v>10</v>
      </c>
    </row>
    <row r="2124" spans="1:8">
      <c r="A2124" t="n">
        <v>18728</v>
      </c>
      <c r="B2124" s="76" t="n">
        <v>29</v>
      </c>
      <c r="C2124" s="7" t="s">
        <v>12</v>
      </c>
      <c r="D2124" s="7" t="n">
        <v>65533</v>
      </c>
    </row>
    <row r="2125" spans="1:8">
      <c r="A2125" t="s">
        <v>4</v>
      </c>
      <c r="B2125" s="4" t="s">
        <v>5</v>
      </c>
      <c r="C2125" s="4" t="s">
        <v>13</v>
      </c>
      <c r="D2125" s="4" t="s">
        <v>10</v>
      </c>
      <c r="E2125" s="4" t="s">
        <v>10</v>
      </c>
      <c r="F2125" s="4" t="s">
        <v>13</v>
      </c>
    </row>
    <row r="2126" spans="1:8">
      <c r="A2126" t="n">
        <v>18732</v>
      </c>
      <c r="B2126" s="34" t="n">
        <v>25</v>
      </c>
      <c r="C2126" s="7" t="n">
        <v>1</v>
      </c>
      <c r="D2126" s="7" t="n">
        <v>65535</v>
      </c>
      <c r="E2126" s="7" t="n">
        <v>65535</v>
      </c>
      <c r="F2126" s="7" t="n">
        <v>0</v>
      </c>
    </row>
    <row r="2127" spans="1:8">
      <c r="A2127" t="s">
        <v>4</v>
      </c>
      <c r="B2127" s="4" t="s">
        <v>5</v>
      </c>
      <c r="C2127" s="4" t="s">
        <v>10</v>
      </c>
    </row>
    <row r="2128" spans="1:8">
      <c r="A2128" t="n">
        <v>18739</v>
      </c>
      <c r="B2128" s="43" t="n">
        <v>16</v>
      </c>
      <c r="C2128" s="7" t="n">
        <v>500</v>
      </c>
    </row>
    <row r="2129" spans="1:8">
      <c r="A2129" t="s">
        <v>4</v>
      </c>
      <c r="B2129" s="4" t="s">
        <v>5</v>
      </c>
      <c r="C2129" s="4" t="s">
        <v>13</v>
      </c>
      <c r="D2129" s="4" t="s">
        <v>24</v>
      </c>
      <c r="E2129" s="4" t="s">
        <v>24</v>
      </c>
      <c r="F2129" s="4" t="s">
        <v>24</v>
      </c>
    </row>
    <row r="2130" spans="1:8">
      <c r="A2130" t="n">
        <v>18742</v>
      </c>
      <c r="B2130" s="55" t="n">
        <v>45</v>
      </c>
      <c r="C2130" s="7" t="n">
        <v>9</v>
      </c>
      <c r="D2130" s="7" t="n">
        <v>0.0500000007450581</v>
      </c>
      <c r="E2130" s="7" t="n">
        <v>0.0500000007450581</v>
      </c>
      <c r="F2130" s="7" t="n">
        <v>0.25</v>
      </c>
    </row>
    <row r="2131" spans="1:8">
      <c r="A2131" t="s">
        <v>4</v>
      </c>
      <c r="B2131" s="4" t="s">
        <v>5</v>
      </c>
      <c r="C2131" s="4" t="s">
        <v>13</v>
      </c>
      <c r="D2131" s="4" t="s">
        <v>10</v>
      </c>
      <c r="E2131" s="4" t="s">
        <v>6</v>
      </c>
    </row>
    <row r="2132" spans="1:8">
      <c r="A2132" t="n">
        <v>18756</v>
      </c>
      <c r="B2132" s="61" t="n">
        <v>51</v>
      </c>
      <c r="C2132" s="7" t="n">
        <v>4</v>
      </c>
      <c r="D2132" s="7" t="n">
        <v>7008</v>
      </c>
      <c r="E2132" s="7" t="s">
        <v>207</v>
      </c>
    </row>
    <row r="2133" spans="1:8">
      <c r="A2133" t="s">
        <v>4</v>
      </c>
      <c r="B2133" s="4" t="s">
        <v>5</v>
      </c>
      <c r="C2133" s="4" t="s">
        <v>10</v>
      </c>
    </row>
    <row r="2134" spans="1:8">
      <c r="A2134" t="n">
        <v>18770</v>
      </c>
      <c r="B2134" s="43" t="n">
        <v>16</v>
      </c>
      <c r="C2134" s="7" t="n">
        <v>0</v>
      </c>
    </row>
    <row r="2135" spans="1:8">
      <c r="A2135" t="s">
        <v>4</v>
      </c>
      <c r="B2135" s="4" t="s">
        <v>5</v>
      </c>
      <c r="C2135" s="4" t="s">
        <v>10</v>
      </c>
      <c r="D2135" s="4" t="s">
        <v>13</v>
      </c>
      <c r="E2135" s="4" t="s">
        <v>9</v>
      </c>
      <c r="F2135" s="4" t="s">
        <v>70</v>
      </c>
      <c r="G2135" s="4" t="s">
        <v>13</v>
      </c>
      <c r="H2135" s="4" t="s">
        <v>13</v>
      </c>
    </row>
    <row r="2136" spans="1:8">
      <c r="A2136" t="n">
        <v>18773</v>
      </c>
      <c r="B2136" s="62" t="n">
        <v>26</v>
      </c>
      <c r="C2136" s="7" t="n">
        <v>7008</v>
      </c>
      <c r="D2136" s="7" t="n">
        <v>17</v>
      </c>
      <c r="E2136" s="7" t="n">
        <v>36314</v>
      </c>
      <c r="F2136" s="7" t="s">
        <v>225</v>
      </c>
      <c r="G2136" s="7" t="n">
        <v>2</v>
      </c>
      <c r="H2136" s="7" t="n">
        <v>0</v>
      </c>
    </row>
    <row r="2137" spans="1:8">
      <c r="A2137" t="s">
        <v>4</v>
      </c>
      <c r="B2137" s="4" t="s">
        <v>5</v>
      </c>
    </row>
    <row r="2138" spans="1:8">
      <c r="A2138" t="n">
        <v>18804</v>
      </c>
      <c r="B2138" s="36" t="n">
        <v>28</v>
      </c>
    </row>
    <row r="2139" spans="1:8">
      <c r="A2139" t="s">
        <v>4</v>
      </c>
      <c r="B2139" s="4" t="s">
        <v>5</v>
      </c>
      <c r="C2139" s="4" t="s">
        <v>10</v>
      </c>
    </row>
    <row r="2140" spans="1:8">
      <c r="A2140" t="n">
        <v>18805</v>
      </c>
      <c r="B2140" s="43" t="n">
        <v>16</v>
      </c>
      <c r="C2140" s="7" t="n">
        <v>300</v>
      </c>
    </row>
    <row r="2141" spans="1:8">
      <c r="A2141" t="s">
        <v>4</v>
      </c>
      <c r="B2141" s="4" t="s">
        <v>5</v>
      </c>
      <c r="C2141" s="4" t="s">
        <v>13</v>
      </c>
      <c r="D2141" s="4" t="s">
        <v>24</v>
      </c>
      <c r="E2141" s="4" t="s">
        <v>24</v>
      </c>
      <c r="F2141" s="4" t="s">
        <v>24</v>
      </c>
    </row>
    <row r="2142" spans="1:8">
      <c r="A2142" t="n">
        <v>18808</v>
      </c>
      <c r="B2142" s="55" t="n">
        <v>45</v>
      </c>
      <c r="C2142" s="7" t="n">
        <v>9</v>
      </c>
      <c r="D2142" s="7" t="n">
        <v>0.0500000007450581</v>
      </c>
      <c r="E2142" s="7" t="n">
        <v>0.0500000007450581</v>
      </c>
      <c r="F2142" s="7" t="n">
        <v>0.25</v>
      </c>
    </row>
    <row r="2143" spans="1:8">
      <c r="A2143" t="s">
        <v>4</v>
      </c>
      <c r="B2143" s="4" t="s">
        <v>5</v>
      </c>
      <c r="C2143" s="4" t="s">
        <v>13</v>
      </c>
      <c r="D2143" s="4" t="s">
        <v>10</v>
      </c>
      <c r="E2143" s="4" t="s">
        <v>6</v>
      </c>
    </row>
    <row r="2144" spans="1:8">
      <c r="A2144" t="n">
        <v>18822</v>
      </c>
      <c r="B2144" s="61" t="n">
        <v>51</v>
      </c>
      <c r="C2144" s="7" t="n">
        <v>4</v>
      </c>
      <c r="D2144" s="7" t="n">
        <v>7008</v>
      </c>
      <c r="E2144" s="7" t="s">
        <v>12</v>
      </c>
    </row>
    <row r="2145" spans="1:8">
      <c r="A2145" t="s">
        <v>4</v>
      </c>
      <c r="B2145" s="4" t="s">
        <v>5</v>
      </c>
      <c r="C2145" s="4" t="s">
        <v>10</v>
      </c>
    </row>
    <row r="2146" spans="1:8">
      <c r="A2146" t="n">
        <v>18827</v>
      </c>
      <c r="B2146" s="43" t="n">
        <v>16</v>
      </c>
      <c r="C2146" s="7" t="n">
        <v>0</v>
      </c>
    </row>
    <row r="2147" spans="1:8">
      <c r="A2147" t="s">
        <v>4</v>
      </c>
      <c r="B2147" s="4" t="s">
        <v>5</v>
      </c>
      <c r="C2147" s="4" t="s">
        <v>10</v>
      </c>
      <c r="D2147" s="4" t="s">
        <v>13</v>
      </c>
      <c r="E2147" s="4" t="s">
        <v>9</v>
      </c>
      <c r="F2147" s="4" t="s">
        <v>70</v>
      </c>
      <c r="G2147" s="4" t="s">
        <v>13</v>
      </c>
      <c r="H2147" s="4" t="s">
        <v>13</v>
      </c>
    </row>
    <row r="2148" spans="1:8">
      <c r="A2148" t="n">
        <v>18830</v>
      </c>
      <c r="B2148" s="62" t="n">
        <v>26</v>
      </c>
      <c r="C2148" s="7" t="n">
        <v>7008</v>
      </c>
      <c r="D2148" s="7" t="n">
        <v>17</v>
      </c>
      <c r="E2148" s="7" t="n">
        <v>36315</v>
      </c>
      <c r="F2148" s="7" t="s">
        <v>226</v>
      </c>
      <c r="G2148" s="7" t="n">
        <v>2</v>
      </c>
      <c r="H2148" s="7" t="n">
        <v>0</v>
      </c>
    </row>
    <row r="2149" spans="1:8">
      <c r="A2149" t="s">
        <v>4</v>
      </c>
      <c r="B2149" s="4" t="s">
        <v>5</v>
      </c>
    </row>
    <row r="2150" spans="1:8">
      <c r="A2150" t="n">
        <v>18923</v>
      </c>
      <c r="B2150" s="36" t="n">
        <v>28</v>
      </c>
    </row>
    <row r="2151" spans="1:8">
      <c r="A2151" t="s">
        <v>4</v>
      </c>
      <c r="B2151" s="4" t="s">
        <v>5</v>
      </c>
      <c r="C2151" s="4" t="s">
        <v>10</v>
      </c>
    </row>
    <row r="2152" spans="1:8">
      <c r="A2152" t="n">
        <v>18924</v>
      </c>
      <c r="B2152" s="43" t="n">
        <v>16</v>
      </c>
      <c r="C2152" s="7" t="n">
        <v>300</v>
      </c>
    </row>
    <row r="2153" spans="1:8">
      <c r="A2153" t="s">
        <v>4</v>
      </c>
      <c r="B2153" s="4" t="s">
        <v>5</v>
      </c>
      <c r="C2153" s="4" t="s">
        <v>13</v>
      </c>
      <c r="D2153" s="4" t="s">
        <v>24</v>
      </c>
      <c r="E2153" s="4" t="s">
        <v>24</v>
      </c>
      <c r="F2153" s="4" t="s">
        <v>24</v>
      </c>
    </row>
    <row r="2154" spans="1:8">
      <c r="A2154" t="n">
        <v>18927</v>
      </c>
      <c r="B2154" s="55" t="n">
        <v>45</v>
      </c>
      <c r="C2154" s="7" t="n">
        <v>9</v>
      </c>
      <c r="D2154" s="7" t="n">
        <v>0.0500000007450581</v>
      </c>
      <c r="E2154" s="7" t="n">
        <v>0.0500000007450581</v>
      </c>
      <c r="F2154" s="7" t="n">
        <v>0.25</v>
      </c>
    </row>
    <row r="2155" spans="1:8">
      <c r="A2155" t="s">
        <v>4</v>
      </c>
      <c r="B2155" s="4" t="s">
        <v>5</v>
      </c>
      <c r="C2155" s="4" t="s">
        <v>13</v>
      </c>
      <c r="D2155" s="4" t="s">
        <v>10</v>
      </c>
      <c r="E2155" s="4" t="s">
        <v>6</v>
      </c>
    </row>
    <row r="2156" spans="1:8">
      <c r="A2156" t="n">
        <v>18941</v>
      </c>
      <c r="B2156" s="61" t="n">
        <v>51</v>
      </c>
      <c r="C2156" s="7" t="n">
        <v>4</v>
      </c>
      <c r="D2156" s="7" t="n">
        <v>7008</v>
      </c>
      <c r="E2156" s="7" t="s">
        <v>12</v>
      </c>
    </row>
    <row r="2157" spans="1:8">
      <c r="A2157" t="s">
        <v>4</v>
      </c>
      <c r="B2157" s="4" t="s">
        <v>5</v>
      </c>
      <c r="C2157" s="4" t="s">
        <v>10</v>
      </c>
    </row>
    <row r="2158" spans="1:8">
      <c r="A2158" t="n">
        <v>18946</v>
      </c>
      <c r="B2158" s="43" t="n">
        <v>16</v>
      </c>
      <c r="C2158" s="7" t="n">
        <v>0</v>
      </c>
    </row>
    <row r="2159" spans="1:8">
      <c r="A2159" t="s">
        <v>4</v>
      </c>
      <c r="B2159" s="4" t="s">
        <v>5</v>
      </c>
      <c r="C2159" s="4" t="s">
        <v>10</v>
      </c>
      <c r="D2159" s="4" t="s">
        <v>13</v>
      </c>
      <c r="E2159" s="4" t="s">
        <v>9</v>
      </c>
      <c r="F2159" s="4" t="s">
        <v>70</v>
      </c>
      <c r="G2159" s="4" t="s">
        <v>13</v>
      </c>
      <c r="H2159" s="4" t="s">
        <v>13</v>
      </c>
    </row>
    <row r="2160" spans="1:8">
      <c r="A2160" t="n">
        <v>18949</v>
      </c>
      <c r="B2160" s="62" t="n">
        <v>26</v>
      </c>
      <c r="C2160" s="7" t="n">
        <v>7008</v>
      </c>
      <c r="D2160" s="7" t="n">
        <v>17</v>
      </c>
      <c r="E2160" s="7" t="n">
        <v>36316</v>
      </c>
      <c r="F2160" s="7" t="s">
        <v>227</v>
      </c>
      <c r="G2160" s="7" t="n">
        <v>2</v>
      </c>
      <c r="H2160" s="7" t="n">
        <v>0</v>
      </c>
    </row>
    <row r="2161" spans="1:8">
      <c r="A2161" t="s">
        <v>4</v>
      </c>
      <c r="B2161" s="4" t="s">
        <v>5</v>
      </c>
    </row>
    <row r="2162" spans="1:8">
      <c r="A2162" t="n">
        <v>19046</v>
      </c>
      <c r="B2162" s="36" t="n">
        <v>28</v>
      </c>
    </row>
    <row r="2163" spans="1:8">
      <c r="A2163" t="s">
        <v>4</v>
      </c>
      <c r="B2163" s="4" t="s">
        <v>5</v>
      </c>
      <c r="C2163" s="4" t="s">
        <v>10</v>
      </c>
    </row>
    <row r="2164" spans="1:8">
      <c r="A2164" t="n">
        <v>19047</v>
      </c>
      <c r="B2164" s="43" t="n">
        <v>16</v>
      </c>
      <c r="C2164" s="7" t="n">
        <v>300</v>
      </c>
    </row>
    <row r="2165" spans="1:8">
      <c r="A2165" t="s">
        <v>4</v>
      </c>
      <c r="B2165" s="4" t="s">
        <v>5</v>
      </c>
      <c r="C2165" s="4" t="s">
        <v>13</v>
      </c>
      <c r="D2165" s="4" t="s">
        <v>24</v>
      </c>
      <c r="E2165" s="4" t="s">
        <v>24</v>
      </c>
      <c r="F2165" s="4" t="s">
        <v>24</v>
      </c>
    </row>
    <row r="2166" spans="1:8">
      <c r="A2166" t="n">
        <v>19050</v>
      </c>
      <c r="B2166" s="55" t="n">
        <v>45</v>
      </c>
      <c r="C2166" s="7" t="n">
        <v>9</v>
      </c>
      <c r="D2166" s="7" t="n">
        <v>0.0500000007450581</v>
      </c>
      <c r="E2166" s="7" t="n">
        <v>0.0500000007450581</v>
      </c>
      <c r="F2166" s="7" t="n">
        <v>0.25</v>
      </c>
    </row>
    <row r="2167" spans="1:8">
      <c r="A2167" t="s">
        <v>4</v>
      </c>
      <c r="B2167" s="4" t="s">
        <v>5</v>
      </c>
      <c r="C2167" s="4" t="s">
        <v>13</v>
      </c>
      <c r="D2167" s="4" t="s">
        <v>10</v>
      </c>
      <c r="E2167" s="4" t="s">
        <v>6</v>
      </c>
    </row>
    <row r="2168" spans="1:8">
      <c r="A2168" t="n">
        <v>19064</v>
      </c>
      <c r="B2168" s="61" t="n">
        <v>51</v>
      </c>
      <c r="C2168" s="7" t="n">
        <v>4</v>
      </c>
      <c r="D2168" s="7" t="n">
        <v>7008</v>
      </c>
      <c r="E2168" s="7" t="s">
        <v>12</v>
      </c>
    </row>
    <row r="2169" spans="1:8">
      <c r="A2169" t="s">
        <v>4</v>
      </c>
      <c r="B2169" s="4" t="s">
        <v>5</v>
      </c>
      <c r="C2169" s="4" t="s">
        <v>10</v>
      </c>
    </row>
    <row r="2170" spans="1:8">
      <c r="A2170" t="n">
        <v>19069</v>
      </c>
      <c r="B2170" s="43" t="n">
        <v>16</v>
      </c>
      <c r="C2170" s="7" t="n">
        <v>0</v>
      </c>
    </row>
    <row r="2171" spans="1:8">
      <c r="A2171" t="s">
        <v>4</v>
      </c>
      <c r="B2171" s="4" t="s">
        <v>5</v>
      </c>
      <c r="C2171" s="4" t="s">
        <v>10</v>
      </c>
      <c r="D2171" s="4" t="s">
        <v>13</v>
      </c>
      <c r="E2171" s="4" t="s">
        <v>9</v>
      </c>
      <c r="F2171" s="4" t="s">
        <v>70</v>
      </c>
      <c r="G2171" s="4" t="s">
        <v>13</v>
      </c>
      <c r="H2171" s="4" t="s">
        <v>13</v>
      </c>
    </row>
    <row r="2172" spans="1:8">
      <c r="A2172" t="n">
        <v>19072</v>
      </c>
      <c r="B2172" s="62" t="n">
        <v>26</v>
      </c>
      <c r="C2172" s="7" t="n">
        <v>7008</v>
      </c>
      <c r="D2172" s="7" t="n">
        <v>17</v>
      </c>
      <c r="E2172" s="7" t="n">
        <v>36317</v>
      </c>
      <c r="F2172" s="7" t="s">
        <v>228</v>
      </c>
      <c r="G2172" s="7" t="n">
        <v>2</v>
      </c>
      <c r="H2172" s="7" t="n">
        <v>0</v>
      </c>
    </row>
    <row r="2173" spans="1:8">
      <c r="A2173" t="s">
        <v>4</v>
      </c>
      <c r="B2173" s="4" t="s">
        <v>5</v>
      </c>
    </row>
    <row r="2174" spans="1:8">
      <c r="A2174" t="n">
        <v>19151</v>
      </c>
      <c r="B2174" s="36" t="n">
        <v>28</v>
      </c>
    </row>
    <row r="2175" spans="1:8">
      <c r="A2175" t="s">
        <v>4</v>
      </c>
      <c r="B2175" s="4" t="s">
        <v>5</v>
      </c>
      <c r="C2175" s="4" t="s">
        <v>13</v>
      </c>
      <c r="D2175" s="4" t="s">
        <v>10</v>
      </c>
      <c r="E2175" s="4" t="s">
        <v>10</v>
      </c>
      <c r="F2175" s="4" t="s">
        <v>13</v>
      </c>
    </row>
    <row r="2176" spans="1:8">
      <c r="A2176" t="n">
        <v>19152</v>
      </c>
      <c r="B2176" s="34" t="n">
        <v>25</v>
      </c>
      <c r="C2176" s="7" t="n">
        <v>1</v>
      </c>
      <c r="D2176" s="7" t="n">
        <v>60</v>
      </c>
      <c r="E2176" s="7" t="n">
        <v>280</v>
      </c>
      <c r="F2176" s="7" t="n">
        <v>2</v>
      </c>
    </row>
    <row r="2177" spans="1:8">
      <c r="A2177" t="s">
        <v>4</v>
      </c>
      <c r="B2177" s="4" t="s">
        <v>5</v>
      </c>
      <c r="C2177" s="4" t="s">
        <v>6</v>
      </c>
      <c r="D2177" s="4" t="s">
        <v>10</v>
      </c>
    </row>
    <row r="2178" spans="1:8">
      <c r="A2178" t="n">
        <v>19159</v>
      </c>
      <c r="B2178" s="76" t="n">
        <v>29</v>
      </c>
      <c r="C2178" s="7" t="s">
        <v>211</v>
      </c>
      <c r="D2178" s="7" t="n">
        <v>65533</v>
      </c>
    </row>
    <row r="2179" spans="1:8">
      <c r="A2179" t="s">
        <v>4</v>
      </c>
      <c r="B2179" s="4" t="s">
        <v>5</v>
      </c>
      <c r="C2179" s="4" t="s">
        <v>13</v>
      </c>
      <c r="D2179" s="4" t="s">
        <v>10</v>
      </c>
      <c r="E2179" s="4" t="s">
        <v>6</v>
      </c>
    </row>
    <row r="2180" spans="1:8">
      <c r="A2180" t="n">
        <v>19183</v>
      </c>
      <c r="B2180" s="61" t="n">
        <v>51</v>
      </c>
      <c r="C2180" s="7" t="n">
        <v>4</v>
      </c>
      <c r="D2180" s="7" t="n">
        <v>1651</v>
      </c>
      <c r="E2180" s="7" t="s">
        <v>101</v>
      </c>
    </row>
    <row r="2181" spans="1:8">
      <c r="A2181" t="s">
        <v>4</v>
      </c>
      <c r="B2181" s="4" t="s">
        <v>5</v>
      </c>
      <c r="C2181" s="4" t="s">
        <v>10</v>
      </c>
    </row>
    <row r="2182" spans="1:8">
      <c r="A2182" t="n">
        <v>19196</v>
      </c>
      <c r="B2182" s="43" t="n">
        <v>16</v>
      </c>
      <c r="C2182" s="7" t="n">
        <v>0</v>
      </c>
    </row>
    <row r="2183" spans="1:8">
      <c r="A2183" t="s">
        <v>4</v>
      </c>
      <c r="B2183" s="4" t="s">
        <v>5</v>
      </c>
      <c r="C2183" s="4" t="s">
        <v>10</v>
      </c>
      <c r="D2183" s="4" t="s">
        <v>13</v>
      </c>
      <c r="E2183" s="4" t="s">
        <v>9</v>
      </c>
      <c r="F2183" s="4" t="s">
        <v>70</v>
      </c>
      <c r="G2183" s="4" t="s">
        <v>13</v>
      </c>
      <c r="H2183" s="4" t="s">
        <v>13</v>
      </c>
    </row>
    <row r="2184" spans="1:8">
      <c r="A2184" t="n">
        <v>19199</v>
      </c>
      <c r="B2184" s="62" t="n">
        <v>26</v>
      </c>
      <c r="C2184" s="7" t="n">
        <v>1651</v>
      </c>
      <c r="D2184" s="7" t="n">
        <v>17</v>
      </c>
      <c r="E2184" s="7" t="n">
        <v>62865</v>
      </c>
      <c r="F2184" s="7" t="s">
        <v>229</v>
      </c>
      <c r="G2184" s="7" t="n">
        <v>2</v>
      </c>
      <c r="H2184" s="7" t="n">
        <v>0</v>
      </c>
    </row>
    <row r="2185" spans="1:8">
      <c r="A2185" t="s">
        <v>4</v>
      </c>
      <c r="B2185" s="4" t="s">
        <v>5</v>
      </c>
    </row>
    <row r="2186" spans="1:8">
      <c r="A2186" t="n">
        <v>19226</v>
      </c>
      <c r="B2186" s="36" t="n">
        <v>28</v>
      </c>
    </row>
    <row r="2187" spans="1:8">
      <c r="A2187" t="s">
        <v>4</v>
      </c>
      <c r="B2187" s="4" t="s">
        <v>5</v>
      </c>
      <c r="C2187" s="4" t="s">
        <v>6</v>
      </c>
      <c r="D2187" s="4" t="s">
        <v>10</v>
      </c>
    </row>
    <row r="2188" spans="1:8">
      <c r="A2188" t="n">
        <v>19227</v>
      </c>
      <c r="B2188" s="76" t="n">
        <v>29</v>
      </c>
      <c r="C2188" s="7" t="s">
        <v>12</v>
      </c>
      <c r="D2188" s="7" t="n">
        <v>65533</v>
      </c>
    </row>
    <row r="2189" spans="1:8">
      <c r="A2189" t="s">
        <v>4</v>
      </c>
      <c r="B2189" s="4" t="s">
        <v>5</v>
      </c>
      <c r="C2189" s="4" t="s">
        <v>13</v>
      </c>
      <c r="D2189" s="4" t="s">
        <v>10</v>
      </c>
      <c r="E2189" s="4" t="s">
        <v>10</v>
      </c>
      <c r="F2189" s="4" t="s">
        <v>13</v>
      </c>
    </row>
    <row r="2190" spans="1:8">
      <c r="A2190" t="n">
        <v>19231</v>
      </c>
      <c r="B2190" s="34" t="n">
        <v>25</v>
      </c>
      <c r="C2190" s="7" t="n">
        <v>1</v>
      </c>
      <c r="D2190" s="7" t="n">
        <v>65535</v>
      </c>
      <c r="E2190" s="7" t="n">
        <v>65535</v>
      </c>
      <c r="F2190" s="7" t="n">
        <v>0</v>
      </c>
    </row>
    <row r="2191" spans="1:8">
      <c r="A2191" t="s">
        <v>4</v>
      </c>
      <c r="B2191" s="4" t="s">
        <v>5</v>
      </c>
      <c r="C2191" s="4" t="s">
        <v>13</v>
      </c>
      <c r="D2191" s="4" t="s">
        <v>10</v>
      </c>
      <c r="E2191" s="4" t="s">
        <v>10</v>
      </c>
      <c r="F2191" s="4" t="s">
        <v>13</v>
      </c>
    </row>
    <row r="2192" spans="1:8">
      <c r="A2192" t="n">
        <v>19238</v>
      </c>
      <c r="B2192" s="34" t="n">
        <v>25</v>
      </c>
      <c r="C2192" s="7" t="n">
        <v>1</v>
      </c>
      <c r="D2192" s="7" t="n">
        <v>300</v>
      </c>
      <c r="E2192" s="7" t="n">
        <v>100</v>
      </c>
      <c r="F2192" s="7" t="n">
        <v>5</v>
      </c>
    </row>
    <row r="2193" spans="1:8">
      <c r="A2193" t="s">
        <v>4</v>
      </c>
      <c r="B2193" s="4" t="s">
        <v>5</v>
      </c>
      <c r="C2193" s="4" t="s">
        <v>6</v>
      </c>
      <c r="D2193" s="4" t="s">
        <v>10</v>
      </c>
    </row>
    <row r="2194" spans="1:8">
      <c r="A2194" t="n">
        <v>19245</v>
      </c>
      <c r="B2194" s="76" t="n">
        <v>29</v>
      </c>
      <c r="C2194" s="7" t="s">
        <v>211</v>
      </c>
      <c r="D2194" s="7" t="n">
        <v>65533</v>
      </c>
    </row>
    <row r="2195" spans="1:8">
      <c r="A2195" t="s">
        <v>4</v>
      </c>
      <c r="B2195" s="4" t="s">
        <v>5</v>
      </c>
      <c r="C2195" s="4" t="s">
        <v>13</v>
      </c>
      <c r="D2195" s="4" t="s">
        <v>10</v>
      </c>
      <c r="E2195" s="4" t="s">
        <v>6</v>
      </c>
    </row>
    <row r="2196" spans="1:8">
      <c r="A2196" t="n">
        <v>19269</v>
      </c>
      <c r="B2196" s="61" t="n">
        <v>51</v>
      </c>
      <c r="C2196" s="7" t="n">
        <v>4</v>
      </c>
      <c r="D2196" s="7" t="n">
        <v>1650</v>
      </c>
      <c r="E2196" s="7" t="s">
        <v>101</v>
      </c>
    </row>
    <row r="2197" spans="1:8">
      <c r="A2197" t="s">
        <v>4</v>
      </c>
      <c r="B2197" s="4" t="s">
        <v>5</v>
      </c>
      <c r="C2197" s="4" t="s">
        <v>10</v>
      </c>
    </row>
    <row r="2198" spans="1:8">
      <c r="A2198" t="n">
        <v>19282</v>
      </c>
      <c r="B2198" s="43" t="n">
        <v>16</v>
      </c>
      <c r="C2198" s="7" t="n">
        <v>0</v>
      </c>
    </row>
    <row r="2199" spans="1:8">
      <c r="A2199" t="s">
        <v>4</v>
      </c>
      <c r="B2199" s="4" t="s">
        <v>5</v>
      </c>
      <c r="C2199" s="4" t="s">
        <v>10</v>
      </c>
      <c r="D2199" s="4" t="s">
        <v>13</v>
      </c>
      <c r="E2199" s="4" t="s">
        <v>9</v>
      </c>
      <c r="F2199" s="4" t="s">
        <v>70</v>
      </c>
      <c r="G2199" s="4" t="s">
        <v>13</v>
      </c>
      <c r="H2199" s="4" t="s">
        <v>13</v>
      </c>
    </row>
    <row r="2200" spans="1:8">
      <c r="A2200" t="n">
        <v>19285</v>
      </c>
      <c r="B2200" s="62" t="n">
        <v>26</v>
      </c>
      <c r="C2200" s="7" t="n">
        <v>1650</v>
      </c>
      <c r="D2200" s="7" t="n">
        <v>17</v>
      </c>
      <c r="E2200" s="7" t="n">
        <v>62866</v>
      </c>
      <c r="F2200" s="7" t="s">
        <v>230</v>
      </c>
      <c r="G2200" s="7" t="n">
        <v>2</v>
      </c>
      <c r="H2200" s="7" t="n">
        <v>0</v>
      </c>
    </row>
    <row r="2201" spans="1:8">
      <c r="A2201" t="s">
        <v>4</v>
      </c>
      <c r="B2201" s="4" t="s">
        <v>5</v>
      </c>
    </row>
    <row r="2202" spans="1:8">
      <c r="A2202" t="n">
        <v>19310</v>
      </c>
      <c r="B2202" s="36" t="n">
        <v>28</v>
      </c>
    </row>
    <row r="2203" spans="1:8">
      <c r="A2203" t="s">
        <v>4</v>
      </c>
      <c r="B2203" s="4" t="s">
        <v>5</v>
      </c>
      <c r="C2203" s="4" t="s">
        <v>6</v>
      </c>
      <c r="D2203" s="4" t="s">
        <v>10</v>
      </c>
    </row>
    <row r="2204" spans="1:8">
      <c r="A2204" t="n">
        <v>19311</v>
      </c>
      <c r="B2204" s="76" t="n">
        <v>29</v>
      </c>
      <c r="C2204" s="7" t="s">
        <v>12</v>
      </c>
      <c r="D2204" s="7" t="n">
        <v>65533</v>
      </c>
    </row>
    <row r="2205" spans="1:8">
      <c r="A2205" t="s">
        <v>4</v>
      </c>
      <c r="B2205" s="4" t="s">
        <v>5</v>
      </c>
      <c r="C2205" s="4" t="s">
        <v>13</v>
      </c>
      <c r="D2205" s="4" t="s">
        <v>10</v>
      </c>
      <c r="E2205" s="4" t="s">
        <v>10</v>
      </c>
      <c r="F2205" s="4" t="s">
        <v>13</v>
      </c>
    </row>
    <row r="2206" spans="1:8">
      <c r="A2206" t="n">
        <v>19315</v>
      </c>
      <c r="B2206" s="34" t="n">
        <v>25</v>
      </c>
      <c r="C2206" s="7" t="n">
        <v>1</v>
      </c>
      <c r="D2206" s="7" t="n">
        <v>65535</v>
      </c>
      <c r="E2206" s="7" t="n">
        <v>65535</v>
      </c>
      <c r="F2206" s="7" t="n">
        <v>0</v>
      </c>
    </row>
    <row r="2207" spans="1:8">
      <c r="A2207" t="s">
        <v>4</v>
      </c>
      <c r="B2207" s="4" t="s">
        <v>5</v>
      </c>
      <c r="C2207" s="4" t="s">
        <v>10</v>
      </c>
      <c r="D2207" s="4" t="s">
        <v>13</v>
      </c>
    </row>
    <row r="2208" spans="1:8">
      <c r="A2208" t="n">
        <v>19322</v>
      </c>
      <c r="B2208" s="77" t="n">
        <v>89</v>
      </c>
      <c r="C2208" s="7" t="n">
        <v>65533</v>
      </c>
      <c r="D2208" s="7" t="n">
        <v>1</v>
      </c>
    </row>
    <row r="2209" spans="1:8">
      <c r="A2209" t="s">
        <v>4</v>
      </c>
      <c r="B2209" s="4" t="s">
        <v>5</v>
      </c>
      <c r="C2209" s="4" t="s">
        <v>13</v>
      </c>
      <c r="D2209" s="4" t="s">
        <v>10</v>
      </c>
      <c r="E2209" s="4" t="s">
        <v>24</v>
      </c>
    </row>
    <row r="2210" spans="1:8">
      <c r="A2210" t="n">
        <v>19326</v>
      </c>
      <c r="B2210" s="39" t="n">
        <v>58</v>
      </c>
      <c r="C2210" s="7" t="n">
        <v>101</v>
      </c>
      <c r="D2210" s="7" t="n">
        <v>300</v>
      </c>
      <c r="E2210" s="7" t="n">
        <v>1</v>
      </c>
    </row>
    <row r="2211" spans="1:8">
      <c r="A2211" t="s">
        <v>4</v>
      </c>
      <c r="B2211" s="4" t="s">
        <v>5</v>
      </c>
      <c r="C2211" s="4" t="s">
        <v>13</v>
      </c>
      <c r="D2211" s="4" t="s">
        <v>10</v>
      </c>
    </row>
    <row r="2212" spans="1:8">
      <c r="A2212" t="n">
        <v>19334</v>
      </c>
      <c r="B2212" s="39" t="n">
        <v>58</v>
      </c>
      <c r="C2212" s="7" t="n">
        <v>254</v>
      </c>
      <c r="D2212" s="7" t="n">
        <v>0</v>
      </c>
    </row>
    <row r="2213" spans="1:8">
      <c r="A2213" t="s">
        <v>4</v>
      </c>
      <c r="B2213" s="4" t="s">
        <v>5</v>
      </c>
      <c r="C2213" s="4" t="s">
        <v>10</v>
      </c>
      <c r="D2213" s="4" t="s">
        <v>9</v>
      </c>
    </row>
    <row r="2214" spans="1:8">
      <c r="A2214" t="n">
        <v>19338</v>
      </c>
      <c r="B2214" s="60" t="n">
        <v>43</v>
      </c>
      <c r="C2214" s="7" t="n">
        <v>7008</v>
      </c>
      <c r="D2214" s="7" t="n">
        <v>1</v>
      </c>
    </row>
    <row r="2215" spans="1:8">
      <c r="A2215" t="s">
        <v>4</v>
      </c>
      <c r="B2215" s="4" t="s">
        <v>5</v>
      </c>
      <c r="C2215" s="4" t="s">
        <v>10</v>
      </c>
      <c r="D2215" s="4" t="s">
        <v>9</v>
      </c>
    </row>
    <row r="2216" spans="1:8">
      <c r="A2216" t="n">
        <v>19345</v>
      </c>
      <c r="B2216" s="60" t="n">
        <v>43</v>
      </c>
      <c r="C2216" s="7" t="n">
        <v>1650</v>
      </c>
      <c r="D2216" s="7" t="n">
        <v>1</v>
      </c>
    </row>
    <row r="2217" spans="1:8">
      <c r="A2217" t="s">
        <v>4</v>
      </c>
      <c r="B2217" s="4" t="s">
        <v>5</v>
      </c>
      <c r="C2217" s="4" t="s">
        <v>10</v>
      </c>
      <c r="D2217" s="4" t="s">
        <v>9</v>
      </c>
    </row>
    <row r="2218" spans="1:8">
      <c r="A2218" t="n">
        <v>19352</v>
      </c>
      <c r="B2218" s="60" t="n">
        <v>43</v>
      </c>
      <c r="C2218" s="7" t="n">
        <v>1651</v>
      </c>
      <c r="D2218" s="7" t="n">
        <v>1</v>
      </c>
    </row>
    <row r="2219" spans="1:8">
      <c r="A2219" t="s">
        <v>4</v>
      </c>
      <c r="B2219" s="4" t="s">
        <v>5</v>
      </c>
      <c r="C2219" s="4" t="s">
        <v>10</v>
      </c>
      <c r="D2219" s="4" t="s">
        <v>9</v>
      </c>
    </row>
    <row r="2220" spans="1:8">
      <c r="A2220" t="n">
        <v>19359</v>
      </c>
      <c r="B2220" s="60" t="n">
        <v>43</v>
      </c>
      <c r="C2220" s="7" t="n">
        <v>1652</v>
      </c>
      <c r="D2220" s="7" t="n">
        <v>1</v>
      </c>
    </row>
    <row r="2221" spans="1:8">
      <c r="A2221" t="s">
        <v>4</v>
      </c>
      <c r="B2221" s="4" t="s">
        <v>5</v>
      </c>
      <c r="C2221" s="4" t="s">
        <v>10</v>
      </c>
      <c r="D2221" s="4" t="s">
        <v>9</v>
      </c>
    </row>
    <row r="2222" spans="1:8">
      <c r="A2222" t="n">
        <v>19366</v>
      </c>
      <c r="B2222" s="60" t="n">
        <v>43</v>
      </c>
      <c r="C2222" s="7" t="n">
        <v>1653</v>
      </c>
      <c r="D2222" s="7" t="n">
        <v>1</v>
      </c>
    </row>
    <row r="2223" spans="1:8">
      <c r="A2223" t="s">
        <v>4</v>
      </c>
      <c r="B2223" s="4" t="s">
        <v>5</v>
      </c>
      <c r="C2223" s="4" t="s">
        <v>10</v>
      </c>
      <c r="D2223" s="4" t="s">
        <v>9</v>
      </c>
    </row>
    <row r="2224" spans="1:8">
      <c r="A2224" t="n">
        <v>19373</v>
      </c>
      <c r="B2224" s="80" t="n">
        <v>44</v>
      </c>
      <c r="C2224" s="7" t="n">
        <v>1620</v>
      </c>
      <c r="D2224" s="7" t="n">
        <v>1</v>
      </c>
    </row>
    <row r="2225" spans="1:5">
      <c r="A2225" t="s">
        <v>4</v>
      </c>
      <c r="B2225" s="4" t="s">
        <v>5</v>
      </c>
      <c r="C2225" s="4" t="s">
        <v>10</v>
      </c>
      <c r="D2225" s="4" t="s">
        <v>9</v>
      </c>
    </row>
    <row r="2226" spans="1:5">
      <c r="A2226" t="n">
        <v>19380</v>
      </c>
      <c r="B2226" s="80" t="n">
        <v>44</v>
      </c>
      <c r="C2226" s="7" t="n">
        <v>1621</v>
      </c>
      <c r="D2226" s="7" t="n">
        <v>1</v>
      </c>
    </row>
    <row r="2227" spans="1:5">
      <c r="A2227" t="s">
        <v>4</v>
      </c>
      <c r="B2227" s="4" t="s">
        <v>5</v>
      </c>
      <c r="C2227" s="4" t="s">
        <v>10</v>
      </c>
      <c r="D2227" s="4" t="s">
        <v>9</v>
      </c>
    </row>
    <row r="2228" spans="1:5">
      <c r="A2228" t="n">
        <v>19387</v>
      </c>
      <c r="B2228" s="80" t="n">
        <v>44</v>
      </c>
      <c r="C2228" s="7" t="n">
        <v>1629</v>
      </c>
      <c r="D2228" s="7" t="n">
        <v>1</v>
      </c>
    </row>
    <row r="2229" spans="1:5">
      <c r="A2229" t="s">
        <v>4</v>
      </c>
      <c r="B2229" s="4" t="s">
        <v>5</v>
      </c>
      <c r="C2229" s="4" t="s">
        <v>10</v>
      </c>
      <c r="D2229" s="4" t="s">
        <v>9</v>
      </c>
    </row>
    <row r="2230" spans="1:5">
      <c r="A2230" t="n">
        <v>19394</v>
      </c>
      <c r="B2230" s="80" t="n">
        <v>44</v>
      </c>
      <c r="C2230" s="7" t="n">
        <v>1560</v>
      </c>
      <c r="D2230" s="7" t="n">
        <v>1</v>
      </c>
    </row>
    <row r="2231" spans="1:5">
      <c r="A2231" t="s">
        <v>4</v>
      </c>
      <c r="B2231" s="4" t="s">
        <v>5</v>
      </c>
      <c r="C2231" s="4" t="s">
        <v>10</v>
      </c>
      <c r="D2231" s="4" t="s">
        <v>9</v>
      </c>
    </row>
    <row r="2232" spans="1:5">
      <c r="A2232" t="n">
        <v>19401</v>
      </c>
      <c r="B2232" s="80" t="n">
        <v>44</v>
      </c>
      <c r="C2232" s="7" t="n">
        <v>1561</v>
      </c>
      <c r="D2232" s="7" t="n">
        <v>1</v>
      </c>
    </row>
    <row r="2233" spans="1:5">
      <c r="A2233" t="s">
        <v>4</v>
      </c>
      <c r="B2233" s="4" t="s">
        <v>5</v>
      </c>
      <c r="C2233" s="4" t="s">
        <v>10</v>
      </c>
      <c r="D2233" s="4" t="s">
        <v>9</v>
      </c>
    </row>
    <row r="2234" spans="1:5">
      <c r="A2234" t="n">
        <v>19408</v>
      </c>
      <c r="B2234" s="80" t="n">
        <v>44</v>
      </c>
      <c r="C2234" s="7" t="n">
        <v>1562</v>
      </c>
      <c r="D2234" s="7" t="n">
        <v>1</v>
      </c>
    </row>
    <row r="2235" spans="1:5">
      <c r="A2235" t="s">
        <v>4</v>
      </c>
      <c r="B2235" s="4" t="s">
        <v>5</v>
      </c>
      <c r="C2235" s="4" t="s">
        <v>10</v>
      </c>
      <c r="D2235" s="4" t="s">
        <v>9</v>
      </c>
    </row>
    <row r="2236" spans="1:5">
      <c r="A2236" t="n">
        <v>19415</v>
      </c>
      <c r="B2236" s="80" t="n">
        <v>44</v>
      </c>
      <c r="C2236" s="7" t="n">
        <v>1563</v>
      </c>
      <c r="D2236" s="7" t="n">
        <v>1</v>
      </c>
    </row>
    <row r="2237" spans="1:5">
      <c r="A2237" t="s">
        <v>4</v>
      </c>
      <c r="B2237" s="4" t="s">
        <v>5</v>
      </c>
      <c r="C2237" s="4" t="s">
        <v>10</v>
      </c>
      <c r="D2237" s="4" t="s">
        <v>9</v>
      </c>
    </row>
    <row r="2238" spans="1:5">
      <c r="A2238" t="n">
        <v>19422</v>
      </c>
      <c r="B2238" s="80" t="n">
        <v>44</v>
      </c>
      <c r="C2238" s="7" t="n">
        <v>1640</v>
      </c>
      <c r="D2238" s="7" t="n">
        <v>1</v>
      </c>
    </row>
    <row r="2239" spans="1:5">
      <c r="A2239" t="s">
        <v>4</v>
      </c>
      <c r="B2239" s="4" t="s">
        <v>5</v>
      </c>
      <c r="C2239" s="4" t="s">
        <v>10</v>
      </c>
      <c r="D2239" s="4" t="s">
        <v>9</v>
      </c>
    </row>
    <row r="2240" spans="1:5">
      <c r="A2240" t="n">
        <v>19429</v>
      </c>
      <c r="B2240" s="80" t="n">
        <v>44</v>
      </c>
      <c r="C2240" s="7" t="n">
        <v>1641</v>
      </c>
      <c r="D2240" s="7" t="n">
        <v>1</v>
      </c>
    </row>
    <row r="2241" spans="1:4">
      <c r="A2241" t="s">
        <v>4</v>
      </c>
      <c r="B2241" s="4" t="s">
        <v>5</v>
      </c>
      <c r="C2241" s="4" t="s">
        <v>10</v>
      </c>
      <c r="D2241" s="4" t="s">
        <v>9</v>
      </c>
    </row>
    <row r="2242" spans="1:4">
      <c r="A2242" t="n">
        <v>19436</v>
      </c>
      <c r="B2242" s="80" t="n">
        <v>44</v>
      </c>
      <c r="C2242" s="7" t="n">
        <v>1642</v>
      </c>
      <c r="D2242" s="7" t="n">
        <v>1</v>
      </c>
    </row>
    <row r="2243" spans="1:4">
      <c r="A2243" t="s">
        <v>4</v>
      </c>
      <c r="B2243" s="4" t="s">
        <v>5</v>
      </c>
      <c r="C2243" s="4" t="s">
        <v>13</v>
      </c>
    </row>
    <row r="2244" spans="1:4">
      <c r="A2244" t="n">
        <v>19443</v>
      </c>
      <c r="B2244" s="55" t="n">
        <v>45</v>
      </c>
      <c r="C2244" s="7" t="n">
        <v>0</v>
      </c>
    </row>
    <row r="2245" spans="1:4">
      <c r="A2245" t="s">
        <v>4</v>
      </c>
      <c r="B2245" s="4" t="s">
        <v>5</v>
      </c>
      <c r="C2245" s="4" t="s">
        <v>13</v>
      </c>
      <c r="D2245" s="4" t="s">
        <v>13</v>
      </c>
      <c r="E2245" s="4" t="s">
        <v>24</v>
      </c>
      <c r="F2245" s="4" t="s">
        <v>24</v>
      </c>
      <c r="G2245" s="4" t="s">
        <v>24</v>
      </c>
      <c r="H2245" s="4" t="s">
        <v>10</v>
      </c>
    </row>
    <row r="2246" spans="1:4">
      <c r="A2246" t="n">
        <v>19445</v>
      </c>
      <c r="B2246" s="55" t="n">
        <v>45</v>
      </c>
      <c r="C2246" s="7" t="n">
        <v>2</v>
      </c>
      <c r="D2246" s="7" t="n">
        <v>3</v>
      </c>
      <c r="E2246" s="7" t="n">
        <v>145.949996948242</v>
      </c>
      <c r="F2246" s="7" t="n">
        <v>2.76999998092651</v>
      </c>
      <c r="G2246" s="7" t="n">
        <v>-13</v>
      </c>
      <c r="H2246" s="7" t="n">
        <v>0</v>
      </c>
    </row>
    <row r="2247" spans="1:4">
      <c r="A2247" t="s">
        <v>4</v>
      </c>
      <c r="B2247" s="4" t="s">
        <v>5</v>
      </c>
      <c r="C2247" s="4" t="s">
        <v>13</v>
      </c>
      <c r="D2247" s="4" t="s">
        <v>13</v>
      </c>
      <c r="E2247" s="4" t="s">
        <v>24</v>
      </c>
      <c r="F2247" s="4" t="s">
        <v>24</v>
      </c>
      <c r="G2247" s="4" t="s">
        <v>24</v>
      </c>
      <c r="H2247" s="4" t="s">
        <v>10</v>
      </c>
      <c r="I2247" s="4" t="s">
        <v>13</v>
      </c>
    </row>
    <row r="2248" spans="1:4">
      <c r="A2248" t="n">
        <v>19462</v>
      </c>
      <c r="B2248" s="55" t="n">
        <v>45</v>
      </c>
      <c r="C2248" s="7" t="n">
        <v>4</v>
      </c>
      <c r="D2248" s="7" t="n">
        <v>3</v>
      </c>
      <c r="E2248" s="7" t="n">
        <v>13.6599998474121</v>
      </c>
      <c r="F2248" s="7" t="n">
        <v>94.2900009155273</v>
      </c>
      <c r="G2248" s="7" t="n">
        <v>354</v>
      </c>
      <c r="H2248" s="7" t="n">
        <v>0</v>
      </c>
      <c r="I2248" s="7" t="n">
        <v>0</v>
      </c>
    </row>
    <row r="2249" spans="1:4">
      <c r="A2249" t="s">
        <v>4</v>
      </c>
      <c r="B2249" s="4" t="s">
        <v>5</v>
      </c>
      <c r="C2249" s="4" t="s">
        <v>13</v>
      </c>
      <c r="D2249" s="4" t="s">
        <v>13</v>
      </c>
      <c r="E2249" s="4" t="s">
        <v>24</v>
      </c>
      <c r="F2249" s="4" t="s">
        <v>10</v>
      </c>
    </row>
    <row r="2250" spans="1:4">
      <c r="A2250" t="n">
        <v>19480</v>
      </c>
      <c r="B2250" s="55" t="n">
        <v>45</v>
      </c>
      <c r="C2250" s="7" t="n">
        <v>5</v>
      </c>
      <c r="D2250" s="7" t="n">
        <v>3</v>
      </c>
      <c r="E2250" s="7" t="n">
        <v>1.5</v>
      </c>
      <c r="F2250" s="7" t="n">
        <v>0</v>
      </c>
    </row>
    <row r="2251" spans="1:4">
      <c r="A2251" t="s">
        <v>4</v>
      </c>
      <c r="B2251" s="4" t="s">
        <v>5</v>
      </c>
      <c r="C2251" s="4" t="s">
        <v>13</v>
      </c>
      <c r="D2251" s="4" t="s">
        <v>13</v>
      </c>
      <c r="E2251" s="4" t="s">
        <v>24</v>
      </c>
      <c r="F2251" s="4" t="s">
        <v>10</v>
      </c>
    </row>
    <row r="2252" spans="1:4">
      <c r="A2252" t="n">
        <v>19489</v>
      </c>
      <c r="B2252" s="55" t="n">
        <v>45</v>
      </c>
      <c r="C2252" s="7" t="n">
        <v>11</v>
      </c>
      <c r="D2252" s="7" t="n">
        <v>3</v>
      </c>
      <c r="E2252" s="7" t="n">
        <v>40</v>
      </c>
      <c r="F2252" s="7" t="n">
        <v>0</v>
      </c>
    </row>
    <row r="2253" spans="1:4">
      <c r="A2253" t="s">
        <v>4</v>
      </c>
      <c r="B2253" s="4" t="s">
        <v>5</v>
      </c>
      <c r="C2253" s="4" t="s">
        <v>13</v>
      </c>
      <c r="D2253" s="4" t="s">
        <v>13</v>
      </c>
      <c r="E2253" s="4" t="s">
        <v>24</v>
      </c>
      <c r="F2253" s="4" t="s">
        <v>24</v>
      </c>
      <c r="G2253" s="4" t="s">
        <v>24</v>
      </c>
      <c r="H2253" s="4" t="s">
        <v>10</v>
      </c>
    </row>
    <row r="2254" spans="1:4">
      <c r="A2254" t="n">
        <v>19498</v>
      </c>
      <c r="B2254" s="55" t="n">
        <v>45</v>
      </c>
      <c r="C2254" s="7" t="n">
        <v>2</v>
      </c>
      <c r="D2254" s="7" t="n">
        <v>3</v>
      </c>
      <c r="E2254" s="7" t="n">
        <v>145.949996948242</v>
      </c>
      <c r="F2254" s="7" t="n">
        <v>2.72000002861023</v>
      </c>
      <c r="G2254" s="7" t="n">
        <v>-13</v>
      </c>
      <c r="H2254" s="7" t="n">
        <v>3000</v>
      </c>
    </row>
    <row r="2255" spans="1:4">
      <c r="A2255" t="s">
        <v>4</v>
      </c>
      <c r="B2255" s="4" t="s">
        <v>5</v>
      </c>
      <c r="C2255" s="4" t="s">
        <v>13</v>
      </c>
      <c r="D2255" s="4" t="s">
        <v>13</v>
      </c>
      <c r="E2255" s="4" t="s">
        <v>24</v>
      </c>
      <c r="F2255" s="4" t="s">
        <v>24</v>
      </c>
      <c r="G2255" s="4" t="s">
        <v>24</v>
      </c>
      <c r="H2255" s="4" t="s">
        <v>10</v>
      </c>
      <c r="I2255" s="4" t="s">
        <v>13</v>
      </c>
    </row>
    <row r="2256" spans="1:4">
      <c r="A2256" t="n">
        <v>19515</v>
      </c>
      <c r="B2256" s="55" t="n">
        <v>45</v>
      </c>
      <c r="C2256" s="7" t="n">
        <v>4</v>
      </c>
      <c r="D2256" s="7" t="n">
        <v>3</v>
      </c>
      <c r="E2256" s="7" t="n">
        <v>5.82000017166138</v>
      </c>
      <c r="F2256" s="7" t="n">
        <v>87.4100036621094</v>
      </c>
      <c r="G2256" s="7" t="n">
        <v>354</v>
      </c>
      <c r="H2256" s="7" t="n">
        <v>3000</v>
      </c>
      <c r="I2256" s="7" t="n">
        <v>1</v>
      </c>
    </row>
    <row r="2257" spans="1:9">
      <c r="A2257" t="s">
        <v>4</v>
      </c>
      <c r="B2257" s="4" t="s">
        <v>5</v>
      </c>
      <c r="C2257" s="4" t="s">
        <v>13</v>
      </c>
      <c r="D2257" s="4" t="s">
        <v>13</v>
      </c>
      <c r="E2257" s="4" t="s">
        <v>24</v>
      </c>
      <c r="F2257" s="4" t="s">
        <v>10</v>
      </c>
    </row>
    <row r="2258" spans="1:9">
      <c r="A2258" t="n">
        <v>19533</v>
      </c>
      <c r="B2258" s="55" t="n">
        <v>45</v>
      </c>
      <c r="C2258" s="7" t="n">
        <v>5</v>
      </c>
      <c r="D2258" s="7" t="n">
        <v>3</v>
      </c>
      <c r="E2258" s="7" t="n">
        <v>1.5</v>
      </c>
      <c r="F2258" s="7" t="n">
        <v>3000</v>
      </c>
    </row>
    <row r="2259" spans="1:9">
      <c r="A2259" t="s">
        <v>4</v>
      </c>
      <c r="B2259" s="4" t="s">
        <v>5</v>
      </c>
      <c r="C2259" s="4" t="s">
        <v>13</v>
      </c>
      <c r="D2259" s="4" t="s">
        <v>13</v>
      </c>
      <c r="E2259" s="4" t="s">
        <v>24</v>
      </c>
      <c r="F2259" s="4" t="s">
        <v>10</v>
      </c>
    </row>
    <row r="2260" spans="1:9">
      <c r="A2260" t="n">
        <v>19542</v>
      </c>
      <c r="B2260" s="55" t="n">
        <v>45</v>
      </c>
      <c r="C2260" s="7" t="n">
        <v>11</v>
      </c>
      <c r="D2260" s="7" t="n">
        <v>3</v>
      </c>
      <c r="E2260" s="7" t="n">
        <v>40</v>
      </c>
      <c r="F2260" s="7" t="n">
        <v>3000</v>
      </c>
    </row>
    <row r="2261" spans="1:9">
      <c r="A2261" t="s">
        <v>4</v>
      </c>
      <c r="B2261" s="4" t="s">
        <v>5</v>
      </c>
      <c r="C2261" s="4" t="s">
        <v>13</v>
      </c>
      <c r="D2261" s="4" t="s">
        <v>10</v>
      </c>
    </row>
    <row r="2262" spans="1:9">
      <c r="A2262" t="n">
        <v>19551</v>
      </c>
      <c r="B2262" s="39" t="n">
        <v>58</v>
      </c>
      <c r="C2262" s="7" t="n">
        <v>255</v>
      </c>
      <c r="D2262" s="7" t="n">
        <v>0</v>
      </c>
    </row>
    <row r="2263" spans="1:9">
      <c r="A2263" t="s">
        <v>4</v>
      </c>
      <c r="B2263" s="4" t="s">
        <v>5</v>
      </c>
      <c r="C2263" s="4" t="s">
        <v>13</v>
      </c>
      <c r="D2263" s="4" t="s">
        <v>10</v>
      </c>
      <c r="E2263" s="4" t="s">
        <v>6</v>
      </c>
    </row>
    <row r="2264" spans="1:9">
      <c r="A2264" t="n">
        <v>19555</v>
      </c>
      <c r="B2264" s="61" t="n">
        <v>51</v>
      </c>
      <c r="C2264" s="7" t="n">
        <v>4</v>
      </c>
      <c r="D2264" s="7" t="n">
        <v>1629</v>
      </c>
      <c r="E2264" s="7" t="s">
        <v>231</v>
      </c>
    </row>
    <row r="2265" spans="1:9">
      <c r="A2265" t="s">
        <v>4</v>
      </c>
      <c r="B2265" s="4" t="s">
        <v>5</v>
      </c>
      <c r="C2265" s="4" t="s">
        <v>10</v>
      </c>
    </row>
    <row r="2266" spans="1:9">
      <c r="A2266" t="n">
        <v>19569</v>
      </c>
      <c r="B2266" s="43" t="n">
        <v>16</v>
      </c>
      <c r="C2266" s="7" t="n">
        <v>0</v>
      </c>
    </row>
    <row r="2267" spans="1:9">
      <c r="A2267" t="s">
        <v>4</v>
      </c>
      <c r="B2267" s="4" t="s">
        <v>5</v>
      </c>
      <c r="C2267" s="4" t="s">
        <v>10</v>
      </c>
      <c r="D2267" s="4" t="s">
        <v>13</v>
      </c>
      <c r="E2267" s="4" t="s">
        <v>9</v>
      </c>
      <c r="F2267" s="4" t="s">
        <v>70</v>
      </c>
      <c r="G2267" s="4" t="s">
        <v>13</v>
      </c>
      <c r="H2267" s="4" t="s">
        <v>13</v>
      </c>
      <c r="I2267" s="4" t="s">
        <v>13</v>
      </c>
      <c r="J2267" s="4" t="s">
        <v>9</v>
      </c>
      <c r="K2267" s="4" t="s">
        <v>70</v>
      </c>
      <c r="L2267" s="4" t="s">
        <v>13</v>
      </c>
      <c r="M2267" s="4" t="s">
        <v>13</v>
      </c>
    </row>
    <row r="2268" spans="1:9">
      <c r="A2268" t="n">
        <v>19572</v>
      </c>
      <c r="B2268" s="62" t="n">
        <v>26</v>
      </c>
      <c r="C2268" s="7" t="n">
        <v>1629</v>
      </c>
      <c r="D2268" s="7" t="n">
        <v>17</v>
      </c>
      <c r="E2268" s="7" t="n">
        <v>62867</v>
      </c>
      <c r="F2268" s="7" t="s">
        <v>232</v>
      </c>
      <c r="G2268" s="7" t="n">
        <v>2</v>
      </c>
      <c r="H2268" s="7" t="n">
        <v>3</v>
      </c>
      <c r="I2268" s="7" t="n">
        <v>17</v>
      </c>
      <c r="J2268" s="7" t="n">
        <v>62868</v>
      </c>
      <c r="K2268" s="7" t="s">
        <v>233</v>
      </c>
      <c r="L2268" s="7" t="n">
        <v>2</v>
      </c>
      <c r="M2268" s="7" t="n">
        <v>0</v>
      </c>
    </row>
    <row r="2269" spans="1:9">
      <c r="A2269" t="s">
        <v>4</v>
      </c>
      <c r="B2269" s="4" t="s">
        <v>5</v>
      </c>
    </row>
    <row r="2270" spans="1:9">
      <c r="A2270" t="n">
        <v>19682</v>
      </c>
      <c r="B2270" s="36" t="n">
        <v>28</v>
      </c>
    </row>
    <row r="2271" spans="1:9">
      <c r="A2271" t="s">
        <v>4</v>
      </c>
      <c r="B2271" s="4" t="s">
        <v>5</v>
      </c>
      <c r="C2271" s="4" t="s">
        <v>13</v>
      </c>
      <c r="D2271" s="4" t="s">
        <v>10</v>
      </c>
      <c r="E2271" s="4" t="s">
        <v>13</v>
      </c>
    </row>
    <row r="2272" spans="1:9">
      <c r="A2272" t="n">
        <v>19683</v>
      </c>
      <c r="B2272" s="17" t="n">
        <v>49</v>
      </c>
      <c r="C2272" s="7" t="n">
        <v>1</v>
      </c>
      <c r="D2272" s="7" t="n">
        <v>2000</v>
      </c>
      <c r="E2272" s="7" t="n">
        <v>0</v>
      </c>
    </row>
    <row r="2273" spans="1:13">
      <c r="A2273" t="s">
        <v>4</v>
      </c>
      <c r="B2273" s="4" t="s">
        <v>5</v>
      </c>
      <c r="C2273" s="4" t="s">
        <v>10</v>
      </c>
    </row>
    <row r="2274" spans="1:13">
      <c r="A2274" t="n">
        <v>19688</v>
      </c>
      <c r="B2274" s="43" t="n">
        <v>16</v>
      </c>
      <c r="C2274" s="7" t="n">
        <v>500</v>
      </c>
    </row>
    <row r="2275" spans="1:13">
      <c r="A2275" t="s">
        <v>4</v>
      </c>
      <c r="B2275" s="4" t="s">
        <v>5</v>
      </c>
      <c r="C2275" s="4" t="s">
        <v>13</v>
      </c>
      <c r="D2275" s="4" t="s">
        <v>10</v>
      </c>
      <c r="E2275" s="4" t="s">
        <v>10</v>
      </c>
      <c r="F2275" s="4" t="s">
        <v>13</v>
      </c>
    </row>
    <row r="2276" spans="1:13">
      <c r="A2276" t="n">
        <v>19691</v>
      </c>
      <c r="B2276" s="34" t="n">
        <v>25</v>
      </c>
      <c r="C2276" s="7" t="n">
        <v>1</v>
      </c>
      <c r="D2276" s="7" t="n">
        <v>100</v>
      </c>
      <c r="E2276" s="7" t="n">
        <v>100</v>
      </c>
      <c r="F2276" s="7" t="n">
        <v>5</v>
      </c>
    </row>
    <row r="2277" spans="1:13">
      <c r="A2277" t="s">
        <v>4</v>
      </c>
      <c r="B2277" s="4" t="s">
        <v>5</v>
      </c>
      <c r="C2277" s="4" t="s">
        <v>13</v>
      </c>
      <c r="D2277" s="4" t="s">
        <v>24</v>
      </c>
      <c r="E2277" s="4" t="s">
        <v>24</v>
      </c>
      <c r="F2277" s="4" t="s">
        <v>24</v>
      </c>
    </row>
    <row r="2278" spans="1:13">
      <c r="A2278" t="n">
        <v>19698</v>
      </c>
      <c r="B2278" s="55" t="n">
        <v>45</v>
      </c>
      <c r="C2278" s="7" t="n">
        <v>9</v>
      </c>
      <c r="D2278" s="7" t="n">
        <v>0.0500000007450581</v>
      </c>
      <c r="E2278" s="7" t="n">
        <v>0.0500000007450581</v>
      </c>
      <c r="F2278" s="7" t="n">
        <v>0.200000002980232</v>
      </c>
    </row>
    <row r="2279" spans="1:13">
      <c r="A2279" t="s">
        <v>4</v>
      </c>
      <c r="B2279" s="4" t="s">
        <v>5</v>
      </c>
      <c r="C2279" s="4" t="s">
        <v>6</v>
      </c>
      <c r="D2279" s="4" t="s">
        <v>10</v>
      </c>
    </row>
    <row r="2280" spans="1:13">
      <c r="A2280" t="n">
        <v>19712</v>
      </c>
      <c r="B2280" s="76" t="n">
        <v>29</v>
      </c>
      <c r="C2280" s="7" t="s">
        <v>214</v>
      </c>
      <c r="D2280" s="7" t="n">
        <v>65533</v>
      </c>
    </row>
    <row r="2281" spans="1:13">
      <c r="A2281" t="s">
        <v>4</v>
      </c>
      <c r="B2281" s="4" t="s">
        <v>5</v>
      </c>
      <c r="C2281" s="4" t="s">
        <v>13</v>
      </c>
      <c r="D2281" s="4" t="s">
        <v>10</v>
      </c>
      <c r="E2281" s="4" t="s">
        <v>6</v>
      </c>
    </row>
    <row r="2282" spans="1:13">
      <c r="A2282" t="n">
        <v>19721</v>
      </c>
      <c r="B2282" s="61" t="n">
        <v>51</v>
      </c>
      <c r="C2282" s="7" t="n">
        <v>4</v>
      </c>
      <c r="D2282" s="7" t="n">
        <v>1600</v>
      </c>
      <c r="E2282" s="7" t="s">
        <v>101</v>
      </c>
    </row>
    <row r="2283" spans="1:13">
      <c r="A2283" t="s">
        <v>4</v>
      </c>
      <c r="B2283" s="4" t="s">
        <v>5</v>
      </c>
      <c r="C2283" s="4" t="s">
        <v>10</v>
      </c>
    </row>
    <row r="2284" spans="1:13">
      <c r="A2284" t="n">
        <v>19734</v>
      </c>
      <c r="B2284" s="43" t="n">
        <v>16</v>
      </c>
      <c r="C2284" s="7" t="n">
        <v>0</v>
      </c>
    </row>
    <row r="2285" spans="1:13">
      <c r="A2285" t="s">
        <v>4</v>
      </c>
      <c r="B2285" s="4" t="s">
        <v>5</v>
      </c>
      <c r="C2285" s="4" t="s">
        <v>10</v>
      </c>
      <c r="D2285" s="4" t="s">
        <v>13</v>
      </c>
      <c r="E2285" s="4" t="s">
        <v>9</v>
      </c>
      <c r="F2285" s="4" t="s">
        <v>70</v>
      </c>
      <c r="G2285" s="4" t="s">
        <v>13</v>
      </c>
      <c r="H2285" s="4" t="s">
        <v>13</v>
      </c>
    </row>
    <row r="2286" spans="1:13">
      <c r="A2286" t="n">
        <v>19737</v>
      </c>
      <c r="B2286" s="62" t="n">
        <v>26</v>
      </c>
      <c r="C2286" s="7" t="n">
        <v>1600</v>
      </c>
      <c r="D2286" s="7" t="n">
        <v>17</v>
      </c>
      <c r="E2286" s="7" t="n">
        <v>17464</v>
      </c>
      <c r="F2286" s="7" t="s">
        <v>234</v>
      </c>
      <c r="G2286" s="7" t="n">
        <v>2</v>
      </c>
      <c r="H2286" s="7" t="n">
        <v>0</v>
      </c>
    </row>
    <row r="2287" spans="1:13">
      <c r="A2287" t="s">
        <v>4</v>
      </c>
      <c r="B2287" s="4" t="s">
        <v>5</v>
      </c>
    </row>
    <row r="2288" spans="1:13">
      <c r="A2288" t="n">
        <v>19789</v>
      </c>
      <c r="B2288" s="36" t="n">
        <v>28</v>
      </c>
    </row>
    <row r="2289" spans="1:8">
      <c r="A2289" t="s">
        <v>4</v>
      </c>
      <c r="B2289" s="4" t="s">
        <v>5</v>
      </c>
      <c r="C2289" s="4" t="s">
        <v>6</v>
      </c>
      <c r="D2289" s="4" t="s">
        <v>10</v>
      </c>
    </row>
    <row r="2290" spans="1:8">
      <c r="A2290" t="n">
        <v>19790</v>
      </c>
      <c r="B2290" s="76" t="n">
        <v>29</v>
      </c>
      <c r="C2290" s="7" t="s">
        <v>12</v>
      </c>
      <c r="D2290" s="7" t="n">
        <v>65533</v>
      </c>
    </row>
    <row r="2291" spans="1:8">
      <c r="A2291" t="s">
        <v>4</v>
      </c>
      <c r="B2291" s="4" t="s">
        <v>5</v>
      </c>
      <c r="C2291" s="4" t="s">
        <v>13</v>
      </c>
      <c r="D2291" s="4" t="s">
        <v>10</v>
      </c>
      <c r="E2291" s="4" t="s">
        <v>10</v>
      </c>
      <c r="F2291" s="4" t="s">
        <v>13</v>
      </c>
    </row>
    <row r="2292" spans="1:8">
      <c r="A2292" t="n">
        <v>19794</v>
      </c>
      <c r="B2292" s="34" t="n">
        <v>25</v>
      </c>
      <c r="C2292" s="7" t="n">
        <v>1</v>
      </c>
      <c r="D2292" s="7" t="n">
        <v>65535</v>
      </c>
      <c r="E2292" s="7" t="n">
        <v>65535</v>
      </c>
      <c r="F2292" s="7" t="n">
        <v>0</v>
      </c>
    </row>
    <row r="2293" spans="1:8">
      <c r="A2293" t="s">
        <v>4</v>
      </c>
      <c r="B2293" s="4" t="s">
        <v>5</v>
      </c>
      <c r="C2293" s="4" t="s">
        <v>13</v>
      </c>
      <c r="D2293" s="4" t="s">
        <v>10</v>
      </c>
      <c r="E2293" s="4" t="s">
        <v>24</v>
      </c>
      <c r="F2293" s="4" t="s">
        <v>10</v>
      </c>
      <c r="G2293" s="4" t="s">
        <v>9</v>
      </c>
      <c r="H2293" s="4" t="s">
        <v>9</v>
      </c>
      <c r="I2293" s="4" t="s">
        <v>10</v>
      </c>
      <c r="J2293" s="4" t="s">
        <v>10</v>
      </c>
      <c r="K2293" s="4" t="s">
        <v>9</v>
      </c>
      <c r="L2293" s="4" t="s">
        <v>9</v>
      </c>
      <c r="M2293" s="4" t="s">
        <v>9</v>
      </c>
      <c r="N2293" s="4" t="s">
        <v>9</v>
      </c>
      <c r="O2293" s="4" t="s">
        <v>6</v>
      </c>
    </row>
    <row r="2294" spans="1:8">
      <c r="A2294" t="n">
        <v>19801</v>
      </c>
      <c r="B2294" s="20" t="n">
        <v>50</v>
      </c>
      <c r="C2294" s="7" t="n">
        <v>0</v>
      </c>
      <c r="D2294" s="7" t="n">
        <v>4525</v>
      </c>
      <c r="E2294" s="7" t="n">
        <v>0.600000023841858</v>
      </c>
      <c r="F2294" s="7" t="n">
        <v>8000</v>
      </c>
      <c r="G2294" s="7" t="n">
        <v>0</v>
      </c>
      <c r="H2294" s="7" t="n">
        <v>0</v>
      </c>
      <c r="I2294" s="7" t="n">
        <v>0</v>
      </c>
      <c r="J2294" s="7" t="n">
        <v>65533</v>
      </c>
      <c r="K2294" s="7" t="n">
        <v>0</v>
      </c>
      <c r="L2294" s="7" t="n">
        <v>0</v>
      </c>
      <c r="M2294" s="7" t="n">
        <v>0</v>
      </c>
      <c r="N2294" s="7" t="n">
        <v>0</v>
      </c>
      <c r="O2294" s="7" t="s">
        <v>12</v>
      </c>
    </row>
    <row r="2295" spans="1:8">
      <c r="A2295" t="s">
        <v>4</v>
      </c>
      <c r="B2295" s="4" t="s">
        <v>5</v>
      </c>
      <c r="C2295" s="4" t="s">
        <v>10</v>
      </c>
      <c r="D2295" s="4" t="s">
        <v>13</v>
      </c>
      <c r="E2295" s="4" t="s">
        <v>24</v>
      </c>
      <c r="F2295" s="4" t="s">
        <v>10</v>
      </c>
    </row>
    <row r="2296" spans="1:8">
      <c r="A2296" t="n">
        <v>19840</v>
      </c>
      <c r="B2296" s="63" t="n">
        <v>59</v>
      </c>
      <c r="C2296" s="7" t="n">
        <v>1629</v>
      </c>
      <c r="D2296" s="7" t="n">
        <v>1</v>
      </c>
      <c r="E2296" s="7" t="n">
        <v>0.150000005960464</v>
      </c>
      <c r="F2296" s="7" t="n">
        <v>0</v>
      </c>
    </row>
    <row r="2297" spans="1:8">
      <c r="A2297" t="s">
        <v>4</v>
      </c>
      <c r="B2297" s="4" t="s">
        <v>5</v>
      </c>
      <c r="C2297" s="4" t="s">
        <v>13</v>
      </c>
      <c r="D2297" s="4" t="s">
        <v>10</v>
      </c>
      <c r="E2297" s="4" t="s">
        <v>6</v>
      </c>
      <c r="F2297" s="4" t="s">
        <v>6</v>
      </c>
      <c r="G2297" s="4" t="s">
        <v>6</v>
      </c>
      <c r="H2297" s="4" t="s">
        <v>6</v>
      </c>
    </row>
    <row r="2298" spans="1:8">
      <c r="A2298" t="n">
        <v>19850</v>
      </c>
      <c r="B2298" s="61" t="n">
        <v>51</v>
      </c>
      <c r="C2298" s="7" t="n">
        <v>3</v>
      </c>
      <c r="D2298" s="7" t="n">
        <v>1629</v>
      </c>
      <c r="E2298" s="7" t="s">
        <v>235</v>
      </c>
      <c r="F2298" s="7" t="s">
        <v>236</v>
      </c>
      <c r="G2298" s="7" t="s">
        <v>202</v>
      </c>
      <c r="H2298" s="7" t="s">
        <v>203</v>
      </c>
    </row>
    <row r="2299" spans="1:8">
      <c r="A2299" t="s">
        <v>4</v>
      </c>
      <c r="B2299" s="4" t="s">
        <v>5</v>
      </c>
      <c r="C2299" s="4" t="s">
        <v>10</v>
      </c>
      <c r="D2299" s="4" t="s">
        <v>13</v>
      </c>
      <c r="E2299" s="4" t="s">
        <v>24</v>
      </c>
      <c r="F2299" s="4" t="s">
        <v>10</v>
      </c>
    </row>
    <row r="2300" spans="1:8">
      <c r="A2300" t="n">
        <v>19879</v>
      </c>
      <c r="B2300" s="63" t="n">
        <v>59</v>
      </c>
      <c r="C2300" s="7" t="n">
        <v>1621</v>
      </c>
      <c r="D2300" s="7" t="n">
        <v>1</v>
      </c>
      <c r="E2300" s="7" t="n">
        <v>0.150000005960464</v>
      </c>
      <c r="F2300" s="7" t="n">
        <v>0</v>
      </c>
    </row>
    <row r="2301" spans="1:8">
      <c r="A2301" t="s">
        <v>4</v>
      </c>
      <c r="B2301" s="4" t="s">
        <v>5</v>
      </c>
      <c r="C2301" s="4" t="s">
        <v>13</v>
      </c>
      <c r="D2301" s="4" t="s">
        <v>10</v>
      </c>
      <c r="E2301" s="4" t="s">
        <v>6</v>
      </c>
      <c r="F2301" s="4" t="s">
        <v>6</v>
      </c>
      <c r="G2301" s="4" t="s">
        <v>6</v>
      </c>
      <c r="H2301" s="4" t="s">
        <v>6</v>
      </c>
    </row>
    <row r="2302" spans="1:8">
      <c r="A2302" t="n">
        <v>19889</v>
      </c>
      <c r="B2302" s="61" t="n">
        <v>51</v>
      </c>
      <c r="C2302" s="7" t="n">
        <v>3</v>
      </c>
      <c r="D2302" s="7" t="n">
        <v>1621</v>
      </c>
      <c r="E2302" s="7" t="s">
        <v>235</v>
      </c>
      <c r="F2302" s="7" t="s">
        <v>236</v>
      </c>
      <c r="G2302" s="7" t="s">
        <v>202</v>
      </c>
      <c r="H2302" s="7" t="s">
        <v>203</v>
      </c>
    </row>
    <row r="2303" spans="1:8">
      <c r="A2303" t="s">
        <v>4</v>
      </c>
      <c r="B2303" s="4" t="s">
        <v>5</v>
      </c>
      <c r="C2303" s="4" t="s">
        <v>10</v>
      </c>
    </row>
    <row r="2304" spans="1:8">
      <c r="A2304" t="n">
        <v>19918</v>
      </c>
      <c r="B2304" s="43" t="n">
        <v>16</v>
      </c>
      <c r="C2304" s="7" t="n">
        <v>1000</v>
      </c>
    </row>
    <row r="2305" spans="1:15">
      <c r="A2305" t="s">
        <v>4</v>
      </c>
      <c r="B2305" s="4" t="s">
        <v>5</v>
      </c>
      <c r="C2305" s="4" t="s">
        <v>10</v>
      </c>
      <c r="D2305" s="4" t="s">
        <v>24</v>
      </c>
      <c r="E2305" s="4" t="s">
        <v>24</v>
      </c>
      <c r="F2305" s="4" t="s">
        <v>24</v>
      </c>
      <c r="G2305" s="4" t="s">
        <v>10</v>
      </c>
      <c r="H2305" s="4" t="s">
        <v>10</v>
      </c>
    </row>
    <row r="2306" spans="1:15">
      <c r="A2306" t="n">
        <v>19921</v>
      </c>
      <c r="B2306" s="51" t="n">
        <v>60</v>
      </c>
      <c r="C2306" s="7" t="n">
        <v>1629</v>
      </c>
      <c r="D2306" s="7" t="n">
        <v>0</v>
      </c>
      <c r="E2306" s="7" t="n">
        <v>20</v>
      </c>
      <c r="F2306" s="7" t="n">
        <v>0</v>
      </c>
      <c r="G2306" s="7" t="n">
        <v>500</v>
      </c>
      <c r="H2306" s="7" t="n">
        <v>0</v>
      </c>
    </row>
    <row r="2307" spans="1:15">
      <c r="A2307" t="s">
        <v>4</v>
      </c>
      <c r="B2307" s="4" t="s">
        <v>5</v>
      </c>
      <c r="C2307" s="4" t="s">
        <v>10</v>
      </c>
    </row>
    <row r="2308" spans="1:15">
      <c r="A2308" t="n">
        <v>19940</v>
      </c>
      <c r="B2308" s="43" t="n">
        <v>16</v>
      </c>
      <c r="C2308" s="7" t="n">
        <v>150</v>
      </c>
    </row>
    <row r="2309" spans="1:15">
      <c r="A2309" t="s">
        <v>4</v>
      </c>
      <c r="B2309" s="4" t="s">
        <v>5</v>
      </c>
      <c r="C2309" s="4" t="s">
        <v>10</v>
      </c>
      <c r="D2309" s="4" t="s">
        <v>24</v>
      </c>
      <c r="E2309" s="4" t="s">
        <v>24</v>
      </c>
      <c r="F2309" s="4" t="s">
        <v>24</v>
      </c>
      <c r="G2309" s="4" t="s">
        <v>10</v>
      </c>
      <c r="H2309" s="4" t="s">
        <v>10</v>
      </c>
    </row>
    <row r="2310" spans="1:15">
      <c r="A2310" t="n">
        <v>19943</v>
      </c>
      <c r="B2310" s="51" t="n">
        <v>60</v>
      </c>
      <c r="C2310" s="7" t="n">
        <v>1621</v>
      </c>
      <c r="D2310" s="7" t="n">
        <v>0</v>
      </c>
      <c r="E2310" s="7" t="n">
        <v>20</v>
      </c>
      <c r="F2310" s="7" t="n">
        <v>0</v>
      </c>
      <c r="G2310" s="7" t="n">
        <v>500</v>
      </c>
      <c r="H2310" s="7" t="n">
        <v>0</v>
      </c>
    </row>
    <row r="2311" spans="1:15">
      <c r="A2311" t="s">
        <v>4</v>
      </c>
      <c r="B2311" s="4" t="s">
        <v>5</v>
      </c>
      <c r="C2311" s="4" t="s">
        <v>13</v>
      </c>
      <c r="D2311" s="4" t="s">
        <v>10</v>
      </c>
      <c r="E2311" s="4" t="s">
        <v>6</v>
      </c>
    </row>
    <row r="2312" spans="1:15">
      <c r="A2312" t="n">
        <v>19962</v>
      </c>
      <c r="B2312" s="61" t="n">
        <v>51</v>
      </c>
      <c r="C2312" s="7" t="n">
        <v>4</v>
      </c>
      <c r="D2312" s="7" t="n">
        <v>1629</v>
      </c>
      <c r="E2312" s="7" t="s">
        <v>237</v>
      </c>
    </row>
    <row r="2313" spans="1:15">
      <c r="A2313" t="s">
        <v>4</v>
      </c>
      <c r="B2313" s="4" t="s">
        <v>5</v>
      </c>
      <c r="C2313" s="4" t="s">
        <v>10</v>
      </c>
    </row>
    <row r="2314" spans="1:15">
      <c r="A2314" t="n">
        <v>19976</v>
      </c>
      <c r="B2314" s="43" t="n">
        <v>16</v>
      </c>
      <c r="C2314" s="7" t="n">
        <v>0</v>
      </c>
    </row>
    <row r="2315" spans="1:15">
      <c r="A2315" t="s">
        <v>4</v>
      </c>
      <c r="B2315" s="4" t="s">
        <v>5</v>
      </c>
      <c r="C2315" s="4" t="s">
        <v>10</v>
      </c>
      <c r="D2315" s="4" t="s">
        <v>13</v>
      </c>
      <c r="E2315" s="4" t="s">
        <v>9</v>
      </c>
      <c r="F2315" s="4" t="s">
        <v>70</v>
      </c>
      <c r="G2315" s="4" t="s">
        <v>13</v>
      </c>
      <c r="H2315" s="4" t="s">
        <v>13</v>
      </c>
    </row>
    <row r="2316" spans="1:15">
      <c r="A2316" t="n">
        <v>19979</v>
      </c>
      <c r="B2316" s="62" t="n">
        <v>26</v>
      </c>
      <c r="C2316" s="7" t="n">
        <v>1629</v>
      </c>
      <c r="D2316" s="7" t="n">
        <v>17</v>
      </c>
      <c r="E2316" s="7" t="n">
        <v>62869</v>
      </c>
      <c r="F2316" s="7" t="s">
        <v>238</v>
      </c>
      <c r="G2316" s="7" t="n">
        <v>2</v>
      </c>
      <c r="H2316" s="7" t="n">
        <v>0</v>
      </c>
    </row>
    <row r="2317" spans="1:15">
      <c r="A2317" t="s">
        <v>4</v>
      </c>
      <c r="B2317" s="4" t="s">
        <v>5</v>
      </c>
    </row>
    <row r="2318" spans="1:15">
      <c r="A2318" t="n">
        <v>19999</v>
      </c>
      <c r="B2318" s="36" t="n">
        <v>28</v>
      </c>
    </row>
    <row r="2319" spans="1:15">
      <c r="A2319" t="s">
        <v>4</v>
      </c>
      <c r="B2319" s="4" t="s">
        <v>5</v>
      </c>
      <c r="C2319" s="4" t="s">
        <v>13</v>
      </c>
      <c r="D2319" s="4" t="s">
        <v>10</v>
      </c>
      <c r="E2319" s="4" t="s">
        <v>6</v>
      </c>
    </row>
    <row r="2320" spans="1:15">
      <c r="A2320" t="n">
        <v>20000</v>
      </c>
      <c r="B2320" s="61" t="n">
        <v>51</v>
      </c>
      <c r="C2320" s="7" t="n">
        <v>4</v>
      </c>
      <c r="D2320" s="7" t="n">
        <v>1621</v>
      </c>
      <c r="E2320" s="7" t="s">
        <v>237</v>
      </c>
    </row>
    <row r="2321" spans="1:8">
      <c r="A2321" t="s">
        <v>4</v>
      </c>
      <c r="B2321" s="4" t="s">
        <v>5</v>
      </c>
      <c r="C2321" s="4" t="s">
        <v>10</v>
      </c>
    </row>
    <row r="2322" spans="1:8">
      <c r="A2322" t="n">
        <v>20014</v>
      </c>
      <c r="B2322" s="43" t="n">
        <v>16</v>
      </c>
      <c r="C2322" s="7" t="n">
        <v>0</v>
      </c>
    </row>
    <row r="2323" spans="1:8">
      <c r="A2323" t="s">
        <v>4</v>
      </c>
      <c r="B2323" s="4" t="s">
        <v>5</v>
      </c>
      <c r="C2323" s="4" t="s">
        <v>10</v>
      </c>
      <c r="D2323" s="4" t="s">
        <v>13</v>
      </c>
      <c r="E2323" s="4" t="s">
        <v>9</v>
      </c>
      <c r="F2323" s="4" t="s">
        <v>70</v>
      </c>
      <c r="G2323" s="4" t="s">
        <v>13</v>
      </c>
      <c r="H2323" s="4" t="s">
        <v>13</v>
      </c>
    </row>
    <row r="2324" spans="1:8">
      <c r="A2324" t="n">
        <v>20017</v>
      </c>
      <c r="B2324" s="62" t="n">
        <v>26</v>
      </c>
      <c r="C2324" s="7" t="n">
        <v>1621</v>
      </c>
      <c r="D2324" s="7" t="n">
        <v>17</v>
      </c>
      <c r="E2324" s="7" t="n">
        <v>62870</v>
      </c>
      <c r="F2324" s="7" t="s">
        <v>239</v>
      </c>
      <c r="G2324" s="7" t="n">
        <v>2</v>
      </c>
      <c r="H2324" s="7" t="n">
        <v>0</v>
      </c>
    </row>
    <row r="2325" spans="1:8">
      <c r="A2325" t="s">
        <v>4</v>
      </c>
      <c r="B2325" s="4" t="s">
        <v>5</v>
      </c>
    </row>
    <row r="2326" spans="1:8">
      <c r="A2326" t="n">
        <v>20045</v>
      </c>
      <c r="B2326" s="36" t="n">
        <v>28</v>
      </c>
    </row>
    <row r="2327" spans="1:8">
      <c r="A2327" t="s">
        <v>4</v>
      </c>
      <c r="B2327" s="4" t="s">
        <v>5</v>
      </c>
      <c r="C2327" s="4" t="s">
        <v>10</v>
      </c>
      <c r="D2327" s="4" t="s">
        <v>13</v>
      </c>
    </row>
    <row r="2328" spans="1:8">
      <c r="A2328" t="n">
        <v>20046</v>
      </c>
      <c r="B2328" s="77" t="n">
        <v>89</v>
      </c>
      <c r="C2328" s="7" t="n">
        <v>65533</v>
      </c>
      <c r="D2328" s="7" t="n">
        <v>1</v>
      </c>
    </row>
    <row r="2329" spans="1:8">
      <c r="A2329" t="s">
        <v>4</v>
      </c>
      <c r="B2329" s="4" t="s">
        <v>5</v>
      </c>
      <c r="C2329" s="4" t="s">
        <v>13</v>
      </c>
      <c r="D2329" s="4" t="s">
        <v>13</v>
      </c>
    </row>
    <row r="2330" spans="1:8">
      <c r="A2330" t="n">
        <v>20050</v>
      </c>
      <c r="B2330" s="17" t="n">
        <v>49</v>
      </c>
      <c r="C2330" s="7" t="n">
        <v>2</v>
      </c>
      <c r="D2330" s="7" t="n">
        <v>0</v>
      </c>
    </row>
    <row r="2331" spans="1:8">
      <c r="A2331" t="s">
        <v>4</v>
      </c>
      <c r="B2331" s="4" t="s">
        <v>5</v>
      </c>
      <c r="C2331" s="4" t="s">
        <v>13</v>
      </c>
      <c r="D2331" s="4" t="s">
        <v>10</v>
      </c>
      <c r="E2331" s="4" t="s">
        <v>9</v>
      </c>
      <c r="F2331" s="4" t="s">
        <v>10</v>
      </c>
      <c r="G2331" s="4" t="s">
        <v>9</v>
      </c>
      <c r="H2331" s="4" t="s">
        <v>13</v>
      </c>
    </row>
    <row r="2332" spans="1:8">
      <c r="A2332" t="n">
        <v>20053</v>
      </c>
      <c r="B2332" s="17" t="n">
        <v>49</v>
      </c>
      <c r="C2332" s="7" t="n">
        <v>0</v>
      </c>
      <c r="D2332" s="7" t="n">
        <v>126</v>
      </c>
      <c r="E2332" s="7" t="n">
        <v>1065353216</v>
      </c>
      <c r="F2332" s="7" t="n">
        <v>0</v>
      </c>
      <c r="G2332" s="7" t="n">
        <v>0</v>
      </c>
      <c r="H2332" s="7" t="n">
        <v>0</v>
      </c>
    </row>
    <row r="2333" spans="1:8">
      <c r="A2333" t="s">
        <v>4</v>
      </c>
      <c r="B2333" s="4" t="s">
        <v>5</v>
      </c>
      <c r="C2333" s="4" t="s">
        <v>13</v>
      </c>
      <c r="D2333" s="4" t="s">
        <v>10</v>
      </c>
    </row>
    <row r="2334" spans="1:8">
      <c r="A2334" t="n">
        <v>20068</v>
      </c>
      <c r="B2334" s="17" t="n">
        <v>49</v>
      </c>
      <c r="C2334" s="7" t="n">
        <v>6</v>
      </c>
      <c r="D2334" s="7" t="n">
        <v>126</v>
      </c>
    </row>
    <row r="2335" spans="1:8">
      <c r="A2335" t="s">
        <v>4</v>
      </c>
      <c r="B2335" s="4" t="s">
        <v>5</v>
      </c>
      <c r="C2335" s="4" t="s">
        <v>13</v>
      </c>
      <c r="D2335" s="4" t="s">
        <v>10</v>
      </c>
      <c r="E2335" s="4" t="s">
        <v>24</v>
      </c>
    </row>
    <row r="2336" spans="1:8">
      <c r="A2336" t="n">
        <v>20072</v>
      </c>
      <c r="B2336" s="39" t="n">
        <v>58</v>
      </c>
      <c r="C2336" s="7" t="n">
        <v>101</v>
      </c>
      <c r="D2336" s="7" t="n">
        <v>300</v>
      </c>
      <c r="E2336" s="7" t="n">
        <v>1</v>
      </c>
    </row>
    <row r="2337" spans="1:8">
      <c r="A2337" t="s">
        <v>4</v>
      </c>
      <c r="B2337" s="4" t="s">
        <v>5</v>
      </c>
      <c r="C2337" s="4" t="s">
        <v>13</v>
      </c>
      <c r="D2337" s="4" t="s">
        <v>10</v>
      </c>
    </row>
    <row r="2338" spans="1:8">
      <c r="A2338" t="n">
        <v>20080</v>
      </c>
      <c r="B2338" s="39" t="n">
        <v>58</v>
      </c>
      <c r="C2338" s="7" t="n">
        <v>254</v>
      </c>
      <c r="D2338" s="7" t="n">
        <v>0</v>
      </c>
    </row>
    <row r="2339" spans="1:8">
      <c r="A2339" t="s">
        <v>4</v>
      </c>
      <c r="B2339" s="4" t="s">
        <v>5</v>
      </c>
      <c r="C2339" s="4" t="s">
        <v>13</v>
      </c>
    </row>
    <row r="2340" spans="1:8">
      <c r="A2340" t="n">
        <v>20084</v>
      </c>
      <c r="B2340" s="79" t="n">
        <v>116</v>
      </c>
      <c r="C2340" s="7" t="n">
        <v>1</v>
      </c>
    </row>
    <row r="2341" spans="1:8">
      <c r="A2341" t="s">
        <v>4</v>
      </c>
      <c r="B2341" s="4" t="s">
        <v>5</v>
      </c>
      <c r="C2341" s="4" t="s">
        <v>10</v>
      </c>
      <c r="D2341" s="4" t="s">
        <v>9</v>
      </c>
    </row>
    <row r="2342" spans="1:8">
      <c r="A2342" t="n">
        <v>20086</v>
      </c>
      <c r="B2342" s="60" t="n">
        <v>43</v>
      </c>
      <c r="C2342" s="7" t="n">
        <v>1620</v>
      </c>
      <c r="D2342" s="7" t="n">
        <v>1</v>
      </c>
    </row>
    <row r="2343" spans="1:8">
      <c r="A2343" t="s">
        <v>4</v>
      </c>
      <c r="B2343" s="4" t="s">
        <v>5</v>
      </c>
      <c r="C2343" s="4" t="s">
        <v>10</v>
      </c>
      <c r="D2343" s="4" t="s">
        <v>9</v>
      </c>
    </row>
    <row r="2344" spans="1:8">
      <c r="A2344" t="n">
        <v>20093</v>
      </c>
      <c r="B2344" s="60" t="n">
        <v>43</v>
      </c>
      <c r="C2344" s="7" t="n">
        <v>1621</v>
      </c>
      <c r="D2344" s="7" t="n">
        <v>1</v>
      </c>
    </row>
    <row r="2345" spans="1:8">
      <c r="A2345" t="s">
        <v>4</v>
      </c>
      <c r="B2345" s="4" t="s">
        <v>5</v>
      </c>
      <c r="C2345" s="4" t="s">
        <v>10</v>
      </c>
      <c r="D2345" s="4" t="s">
        <v>9</v>
      </c>
    </row>
    <row r="2346" spans="1:8">
      <c r="A2346" t="n">
        <v>20100</v>
      </c>
      <c r="B2346" s="60" t="n">
        <v>43</v>
      </c>
      <c r="C2346" s="7" t="n">
        <v>1629</v>
      </c>
      <c r="D2346" s="7" t="n">
        <v>1</v>
      </c>
    </row>
    <row r="2347" spans="1:8">
      <c r="A2347" t="s">
        <v>4</v>
      </c>
      <c r="B2347" s="4" t="s">
        <v>5</v>
      </c>
      <c r="C2347" s="4" t="s">
        <v>10</v>
      </c>
      <c r="D2347" s="4" t="s">
        <v>9</v>
      </c>
    </row>
    <row r="2348" spans="1:8">
      <c r="A2348" t="n">
        <v>20107</v>
      </c>
      <c r="B2348" s="60" t="n">
        <v>43</v>
      </c>
      <c r="C2348" s="7" t="n">
        <v>1560</v>
      </c>
      <c r="D2348" s="7" t="n">
        <v>1</v>
      </c>
    </row>
    <row r="2349" spans="1:8">
      <c r="A2349" t="s">
        <v>4</v>
      </c>
      <c r="B2349" s="4" t="s">
        <v>5</v>
      </c>
      <c r="C2349" s="4" t="s">
        <v>10</v>
      </c>
      <c r="D2349" s="4" t="s">
        <v>9</v>
      </c>
    </row>
    <row r="2350" spans="1:8">
      <c r="A2350" t="n">
        <v>20114</v>
      </c>
      <c r="B2350" s="60" t="n">
        <v>43</v>
      </c>
      <c r="C2350" s="7" t="n">
        <v>1561</v>
      </c>
      <c r="D2350" s="7" t="n">
        <v>1</v>
      </c>
    </row>
    <row r="2351" spans="1:8">
      <c r="A2351" t="s">
        <v>4</v>
      </c>
      <c r="B2351" s="4" t="s">
        <v>5</v>
      </c>
      <c r="C2351" s="4" t="s">
        <v>10</v>
      </c>
      <c r="D2351" s="4" t="s">
        <v>9</v>
      </c>
    </row>
    <row r="2352" spans="1:8">
      <c r="A2352" t="n">
        <v>20121</v>
      </c>
      <c r="B2352" s="60" t="n">
        <v>43</v>
      </c>
      <c r="C2352" s="7" t="n">
        <v>1562</v>
      </c>
      <c r="D2352" s="7" t="n">
        <v>1</v>
      </c>
    </row>
    <row r="2353" spans="1:4">
      <c r="A2353" t="s">
        <v>4</v>
      </c>
      <c r="B2353" s="4" t="s">
        <v>5</v>
      </c>
      <c r="C2353" s="4" t="s">
        <v>10</v>
      </c>
      <c r="D2353" s="4" t="s">
        <v>9</v>
      </c>
    </row>
    <row r="2354" spans="1:4">
      <c r="A2354" t="n">
        <v>20128</v>
      </c>
      <c r="B2354" s="60" t="n">
        <v>43</v>
      </c>
      <c r="C2354" s="7" t="n">
        <v>1563</v>
      </c>
      <c r="D2354" s="7" t="n">
        <v>1</v>
      </c>
    </row>
    <row r="2355" spans="1:4">
      <c r="A2355" t="s">
        <v>4</v>
      </c>
      <c r="B2355" s="4" t="s">
        <v>5</v>
      </c>
      <c r="C2355" s="4" t="s">
        <v>10</v>
      </c>
      <c r="D2355" s="4" t="s">
        <v>9</v>
      </c>
    </row>
    <row r="2356" spans="1:4">
      <c r="A2356" t="n">
        <v>20135</v>
      </c>
      <c r="B2356" s="60" t="n">
        <v>43</v>
      </c>
      <c r="C2356" s="7" t="n">
        <v>1640</v>
      </c>
      <c r="D2356" s="7" t="n">
        <v>1</v>
      </c>
    </row>
    <row r="2357" spans="1:4">
      <c r="A2357" t="s">
        <v>4</v>
      </c>
      <c r="B2357" s="4" t="s">
        <v>5</v>
      </c>
      <c r="C2357" s="4" t="s">
        <v>10</v>
      </c>
      <c r="D2357" s="4" t="s">
        <v>9</v>
      </c>
    </row>
    <row r="2358" spans="1:4">
      <c r="A2358" t="n">
        <v>20142</v>
      </c>
      <c r="B2358" s="60" t="n">
        <v>43</v>
      </c>
      <c r="C2358" s="7" t="n">
        <v>1641</v>
      </c>
      <c r="D2358" s="7" t="n">
        <v>1</v>
      </c>
    </row>
    <row r="2359" spans="1:4">
      <c r="A2359" t="s">
        <v>4</v>
      </c>
      <c r="B2359" s="4" t="s">
        <v>5</v>
      </c>
      <c r="C2359" s="4" t="s">
        <v>10</v>
      </c>
      <c r="D2359" s="4" t="s">
        <v>9</v>
      </c>
    </row>
    <row r="2360" spans="1:4">
      <c r="A2360" t="n">
        <v>20149</v>
      </c>
      <c r="B2360" s="60" t="n">
        <v>43</v>
      </c>
      <c r="C2360" s="7" t="n">
        <v>1642</v>
      </c>
      <c r="D2360" s="7" t="n">
        <v>1</v>
      </c>
    </row>
    <row r="2361" spans="1:4">
      <c r="A2361" t="s">
        <v>4</v>
      </c>
      <c r="B2361" s="4" t="s">
        <v>5</v>
      </c>
      <c r="C2361" s="4" t="s">
        <v>10</v>
      </c>
      <c r="D2361" s="4" t="s">
        <v>9</v>
      </c>
    </row>
    <row r="2362" spans="1:4">
      <c r="A2362" t="n">
        <v>20156</v>
      </c>
      <c r="B2362" s="80" t="n">
        <v>44</v>
      </c>
      <c r="C2362" s="7" t="n">
        <v>7036</v>
      </c>
      <c r="D2362" s="7" t="n">
        <v>1</v>
      </c>
    </row>
    <row r="2363" spans="1:4">
      <c r="A2363" t="s">
        <v>4</v>
      </c>
      <c r="B2363" s="4" t="s">
        <v>5</v>
      </c>
      <c r="C2363" s="4" t="s">
        <v>10</v>
      </c>
      <c r="D2363" s="4" t="s">
        <v>9</v>
      </c>
    </row>
    <row r="2364" spans="1:4">
      <c r="A2364" t="n">
        <v>20163</v>
      </c>
      <c r="B2364" s="80" t="n">
        <v>44</v>
      </c>
      <c r="C2364" s="7" t="n">
        <v>7008</v>
      </c>
      <c r="D2364" s="7" t="n">
        <v>1</v>
      </c>
    </row>
    <row r="2365" spans="1:4">
      <c r="A2365" t="s">
        <v>4</v>
      </c>
      <c r="B2365" s="4" t="s">
        <v>5</v>
      </c>
      <c r="C2365" s="4" t="s">
        <v>10</v>
      </c>
      <c r="D2365" s="4" t="s">
        <v>9</v>
      </c>
    </row>
    <row r="2366" spans="1:4">
      <c r="A2366" t="n">
        <v>20170</v>
      </c>
      <c r="B2366" s="80" t="n">
        <v>44</v>
      </c>
      <c r="C2366" s="7" t="n">
        <v>1650</v>
      </c>
      <c r="D2366" s="7" t="n">
        <v>1</v>
      </c>
    </row>
    <row r="2367" spans="1:4">
      <c r="A2367" t="s">
        <v>4</v>
      </c>
      <c r="B2367" s="4" t="s">
        <v>5</v>
      </c>
      <c r="C2367" s="4" t="s">
        <v>10</v>
      </c>
      <c r="D2367" s="4" t="s">
        <v>9</v>
      </c>
    </row>
    <row r="2368" spans="1:4">
      <c r="A2368" t="n">
        <v>20177</v>
      </c>
      <c r="B2368" s="80" t="n">
        <v>44</v>
      </c>
      <c r="C2368" s="7" t="n">
        <v>1651</v>
      </c>
      <c r="D2368" s="7" t="n">
        <v>1</v>
      </c>
    </row>
    <row r="2369" spans="1:4">
      <c r="A2369" t="s">
        <v>4</v>
      </c>
      <c r="B2369" s="4" t="s">
        <v>5</v>
      </c>
      <c r="C2369" s="4" t="s">
        <v>10</v>
      </c>
      <c r="D2369" s="4" t="s">
        <v>9</v>
      </c>
    </row>
    <row r="2370" spans="1:4">
      <c r="A2370" t="n">
        <v>20184</v>
      </c>
      <c r="B2370" s="80" t="n">
        <v>44</v>
      </c>
      <c r="C2370" s="7" t="n">
        <v>1652</v>
      </c>
      <c r="D2370" s="7" t="n">
        <v>1</v>
      </c>
    </row>
    <row r="2371" spans="1:4">
      <c r="A2371" t="s">
        <v>4</v>
      </c>
      <c r="B2371" s="4" t="s">
        <v>5</v>
      </c>
      <c r="C2371" s="4" t="s">
        <v>10</v>
      </c>
      <c r="D2371" s="4" t="s">
        <v>9</v>
      </c>
    </row>
    <row r="2372" spans="1:4">
      <c r="A2372" t="n">
        <v>20191</v>
      </c>
      <c r="B2372" s="80" t="n">
        <v>44</v>
      </c>
      <c r="C2372" s="7" t="n">
        <v>1653</v>
      </c>
      <c r="D2372" s="7" t="n">
        <v>1</v>
      </c>
    </row>
    <row r="2373" spans="1:4">
      <c r="A2373" t="s">
        <v>4</v>
      </c>
      <c r="B2373" s="4" t="s">
        <v>5</v>
      </c>
      <c r="C2373" s="4" t="s">
        <v>13</v>
      </c>
      <c r="D2373" s="4" t="s">
        <v>13</v>
      </c>
      <c r="E2373" s="4" t="s">
        <v>24</v>
      </c>
      <c r="F2373" s="4" t="s">
        <v>24</v>
      </c>
      <c r="G2373" s="4" t="s">
        <v>24</v>
      </c>
      <c r="H2373" s="4" t="s">
        <v>10</v>
      </c>
    </row>
    <row r="2374" spans="1:4">
      <c r="A2374" t="n">
        <v>20198</v>
      </c>
      <c r="B2374" s="55" t="n">
        <v>45</v>
      </c>
      <c r="C2374" s="7" t="n">
        <v>2</v>
      </c>
      <c r="D2374" s="7" t="n">
        <v>3</v>
      </c>
      <c r="E2374" s="7" t="n">
        <v>208.100006103516</v>
      </c>
      <c r="F2374" s="7" t="n">
        <v>23.5</v>
      </c>
      <c r="G2374" s="7" t="n">
        <v>-74.3499984741211</v>
      </c>
      <c r="H2374" s="7" t="n">
        <v>0</v>
      </c>
    </row>
    <row r="2375" spans="1:4">
      <c r="A2375" t="s">
        <v>4</v>
      </c>
      <c r="B2375" s="4" t="s">
        <v>5</v>
      </c>
      <c r="C2375" s="4" t="s">
        <v>13</v>
      </c>
      <c r="D2375" s="4" t="s">
        <v>13</v>
      </c>
      <c r="E2375" s="4" t="s">
        <v>24</v>
      </c>
      <c r="F2375" s="4" t="s">
        <v>24</v>
      </c>
      <c r="G2375" s="4" t="s">
        <v>24</v>
      </c>
      <c r="H2375" s="4" t="s">
        <v>10</v>
      </c>
      <c r="I2375" s="4" t="s">
        <v>13</v>
      </c>
    </row>
    <row r="2376" spans="1:4">
      <c r="A2376" t="n">
        <v>20215</v>
      </c>
      <c r="B2376" s="55" t="n">
        <v>45</v>
      </c>
      <c r="C2376" s="7" t="n">
        <v>4</v>
      </c>
      <c r="D2376" s="7" t="n">
        <v>3</v>
      </c>
      <c r="E2376" s="7" t="n">
        <v>348.600006103516</v>
      </c>
      <c r="F2376" s="7" t="n">
        <v>327.399993896484</v>
      </c>
      <c r="G2376" s="7" t="n">
        <v>0</v>
      </c>
      <c r="H2376" s="7" t="n">
        <v>0</v>
      </c>
      <c r="I2376" s="7" t="n">
        <v>0</v>
      </c>
    </row>
    <row r="2377" spans="1:4">
      <c r="A2377" t="s">
        <v>4</v>
      </c>
      <c r="B2377" s="4" t="s">
        <v>5</v>
      </c>
      <c r="C2377" s="4" t="s">
        <v>13</v>
      </c>
      <c r="D2377" s="4" t="s">
        <v>13</v>
      </c>
      <c r="E2377" s="4" t="s">
        <v>24</v>
      </c>
      <c r="F2377" s="4" t="s">
        <v>10</v>
      </c>
    </row>
    <row r="2378" spans="1:4">
      <c r="A2378" t="n">
        <v>20233</v>
      </c>
      <c r="B2378" s="55" t="n">
        <v>45</v>
      </c>
      <c r="C2378" s="7" t="n">
        <v>5</v>
      </c>
      <c r="D2378" s="7" t="n">
        <v>3</v>
      </c>
      <c r="E2378" s="7" t="n">
        <v>91.5</v>
      </c>
      <c r="F2378" s="7" t="n">
        <v>0</v>
      </c>
    </row>
    <row r="2379" spans="1:4">
      <c r="A2379" t="s">
        <v>4</v>
      </c>
      <c r="B2379" s="4" t="s">
        <v>5</v>
      </c>
      <c r="C2379" s="4" t="s">
        <v>13</v>
      </c>
      <c r="D2379" s="4" t="s">
        <v>13</v>
      </c>
      <c r="E2379" s="4" t="s">
        <v>24</v>
      </c>
      <c r="F2379" s="4" t="s">
        <v>10</v>
      </c>
    </row>
    <row r="2380" spans="1:4">
      <c r="A2380" t="n">
        <v>20242</v>
      </c>
      <c r="B2380" s="55" t="n">
        <v>45</v>
      </c>
      <c r="C2380" s="7" t="n">
        <v>11</v>
      </c>
      <c r="D2380" s="7" t="n">
        <v>3</v>
      </c>
      <c r="E2380" s="7" t="n">
        <v>40</v>
      </c>
      <c r="F2380" s="7" t="n">
        <v>0</v>
      </c>
    </row>
    <row r="2381" spans="1:4">
      <c r="A2381" t="s">
        <v>4</v>
      </c>
      <c r="B2381" s="4" t="s">
        <v>5</v>
      </c>
      <c r="C2381" s="4" t="s">
        <v>13</v>
      </c>
      <c r="D2381" s="4" t="s">
        <v>13</v>
      </c>
      <c r="E2381" s="4" t="s">
        <v>24</v>
      </c>
      <c r="F2381" s="4" t="s">
        <v>24</v>
      </c>
      <c r="G2381" s="4" t="s">
        <v>24</v>
      </c>
      <c r="H2381" s="4" t="s">
        <v>10</v>
      </c>
    </row>
    <row r="2382" spans="1:4">
      <c r="A2382" t="n">
        <v>20251</v>
      </c>
      <c r="B2382" s="55" t="n">
        <v>45</v>
      </c>
      <c r="C2382" s="7" t="n">
        <v>2</v>
      </c>
      <c r="D2382" s="7" t="n">
        <v>3</v>
      </c>
      <c r="E2382" s="7" t="n">
        <v>191.850006103516</v>
      </c>
      <c r="F2382" s="7" t="n">
        <v>114.150001525879</v>
      </c>
      <c r="G2382" s="7" t="n">
        <v>-72.1500015258789</v>
      </c>
      <c r="H2382" s="7" t="n">
        <v>10000</v>
      </c>
    </row>
    <row r="2383" spans="1:4">
      <c r="A2383" t="s">
        <v>4</v>
      </c>
      <c r="B2383" s="4" t="s">
        <v>5</v>
      </c>
      <c r="C2383" s="4" t="s">
        <v>13</v>
      </c>
      <c r="D2383" s="4" t="s">
        <v>13</v>
      </c>
      <c r="E2383" s="4" t="s">
        <v>24</v>
      </c>
      <c r="F2383" s="4" t="s">
        <v>24</v>
      </c>
      <c r="G2383" s="4" t="s">
        <v>24</v>
      </c>
      <c r="H2383" s="4" t="s">
        <v>10</v>
      </c>
      <c r="I2383" s="4" t="s">
        <v>13</v>
      </c>
    </row>
    <row r="2384" spans="1:4">
      <c r="A2384" t="n">
        <v>20268</v>
      </c>
      <c r="B2384" s="55" t="n">
        <v>45</v>
      </c>
      <c r="C2384" s="7" t="n">
        <v>4</v>
      </c>
      <c r="D2384" s="7" t="n">
        <v>3</v>
      </c>
      <c r="E2384" s="7" t="n">
        <v>328.600006103516</v>
      </c>
      <c r="F2384" s="7" t="n">
        <v>333.100006103516</v>
      </c>
      <c r="G2384" s="7" t="n">
        <v>0</v>
      </c>
      <c r="H2384" s="7" t="n">
        <v>10000</v>
      </c>
      <c r="I2384" s="7" t="n">
        <v>0</v>
      </c>
    </row>
    <row r="2385" spans="1:9">
      <c r="A2385" t="s">
        <v>4</v>
      </c>
      <c r="B2385" s="4" t="s">
        <v>5</v>
      </c>
      <c r="C2385" s="4" t="s">
        <v>13</v>
      </c>
      <c r="D2385" s="4" t="s">
        <v>13</v>
      </c>
      <c r="E2385" s="4" t="s">
        <v>24</v>
      </c>
      <c r="F2385" s="4" t="s">
        <v>10</v>
      </c>
    </row>
    <row r="2386" spans="1:9">
      <c r="A2386" t="n">
        <v>20286</v>
      </c>
      <c r="B2386" s="55" t="n">
        <v>45</v>
      </c>
      <c r="C2386" s="7" t="n">
        <v>5</v>
      </c>
      <c r="D2386" s="7" t="n">
        <v>3</v>
      </c>
      <c r="E2386" s="7" t="n">
        <v>138</v>
      </c>
      <c r="F2386" s="7" t="n">
        <v>10000</v>
      </c>
    </row>
    <row r="2387" spans="1:9">
      <c r="A2387" t="s">
        <v>4</v>
      </c>
      <c r="B2387" s="4" t="s">
        <v>5</v>
      </c>
      <c r="C2387" s="4" t="s">
        <v>10</v>
      </c>
      <c r="D2387" s="4" t="s">
        <v>6</v>
      </c>
      <c r="E2387" s="4" t="s">
        <v>13</v>
      </c>
      <c r="F2387" s="4" t="s">
        <v>13</v>
      </c>
      <c r="G2387" s="4" t="s">
        <v>13</v>
      </c>
      <c r="H2387" s="4" t="s">
        <v>13</v>
      </c>
      <c r="I2387" s="4" t="s">
        <v>13</v>
      </c>
      <c r="J2387" s="4" t="s">
        <v>24</v>
      </c>
      <c r="K2387" s="4" t="s">
        <v>24</v>
      </c>
      <c r="L2387" s="4" t="s">
        <v>24</v>
      </c>
      <c r="M2387" s="4" t="s">
        <v>24</v>
      </c>
      <c r="N2387" s="4" t="s">
        <v>13</v>
      </c>
    </row>
    <row r="2388" spans="1:9">
      <c r="A2388" t="n">
        <v>20295</v>
      </c>
      <c r="B2388" s="82" t="n">
        <v>34</v>
      </c>
      <c r="C2388" s="7" t="n">
        <v>7036</v>
      </c>
      <c r="D2388" s="7" t="s">
        <v>240</v>
      </c>
      <c r="E2388" s="7" t="n">
        <v>1</v>
      </c>
      <c r="F2388" s="7" t="n">
        <v>0</v>
      </c>
      <c r="G2388" s="7" t="n">
        <v>0</v>
      </c>
      <c r="H2388" s="7" t="n">
        <v>0</v>
      </c>
      <c r="I2388" s="7" t="n">
        <v>0</v>
      </c>
      <c r="J2388" s="7" t="n">
        <v>0</v>
      </c>
      <c r="K2388" s="7" t="n">
        <v>-1</v>
      </c>
      <c r="L2388" s="7" t="n">
        <v>-1</v>
      </c>
      <c r="M2388" s="7" t="n">
        <v>-1</v>
      </c>
      <c r="N2388" s="7" t="n">
        <v>0</v>
      </c>
    </row>
    <row r="2389" spans="1:9">
      <c r="A2389" t="s">
        <v>4</v>
      </c>
      <c r="B2389" s="4" t="s">
        <v>5</v>
      </c>
      <c r="C2389" s="4" t="s">
        <v>13</v>
      </c>
      <c r="D2389" s="4" t="s">
        <v>10</v>
      </c>
      <c r="E2389" s="4" t="s">
        <v>10</v>
      </c>
      <c r="F2389" s="4" t="s">
        <v>10</v>
      </c>
      <c r="G2389" s="4" t="s">
        <v>10</v>
      </c>
      <c r="H2389" s="4" t="s">
        <v>10</v>
      </c>
      <c r="I2389" s="4" t="s">
        <v>6</v>
      </c>
      <c r="J2389" s="4" t="s">
        <v>24</v>
      </c>
      <c r="K2389" s="4" t="s">
        <v>24</v>
      </c>
      <c r="L2389" s="4" t="s">
        <v>24</v>
      </c>
      <c r="M2389" s="4" t="s">
        <v>9</v>
      </c>
      <c r="N2389" s="4" t="s">
        <v>9</v>
      </c>
      <c r="O2389" s="4" t="s">
        <v>24</v>
      </c>
      <c r="P2389" s="4" t="s">
        <v>24</v>
      </c>
      <c r="Q2389" s="4" t="s">
        <v>24</v>
      </c>
      <c r="R2389" s="4" t="s">
        <v>24</v>
      </c>
      <c r="S2389" s="4" t="s">
        <v>13</v>
      </c>
    </row>
    <row r="2390" spans="1:9">
      <c r="A2390" t="n">
        <v>20327</v>
      </c>
      <c r="B2390" s="11" t="n">
        <v>39</v>
      </c>
      <c r="C2390" s="7" t="n">
        <v>12</v>
      </c>
      <c r="D2390" s="7" t="n">
        <v>65533</v>
      </c>
      <c r="E2390" s="7" t="n">
        <v>207</v>
      </c>
      <c r="F2390" s="7" t="n">
        <v>0</v>
      </c>
      <c r="G2390" s="7" t="n">
        <v>7036</v>
      </c>
      <c r="H2390" s="7" t="n">
        <v>3</v>
      </c>
      <c r="I2390" s="7" t="s">
        <v>241</v>
      </c>
      <c r="J2390" s="7" t="n">
        <v>0</v>
      </c>
      <c r="K2390" s="7" t="n">
        <v>0</v>
      </c>
      <c r="L2390" s="7" t="n">
        <v>0</v>
      </c>
      <c r="M2390" s="7" t="n">
        <v>0</v>
      </c>
      <c r="N2390" s="7" t="n">
        <v>0</v>
      </c>
      <c r="O2390" s="7" t="n">
        <v>0</v>
      </c>
      <c r="P2390" s="7" t="n">
        <v>1</v>
      </c>
      <c r="Q2390" s="7" t="n">
        <v>1</v>
      </c>
      <c r="R2390" s="7" t="n">
        <v>1</v>
      </c>
      <c r="S2390" s="7" t="n">
        <v>103</v>
      </c>
    </row>
    <row r="2391" spans="1:9">
      <c r="A2391" t="s">
        <v>4</v>
      </c>
      <c r="B2391" s="4" t="s">
        <v>5</v>
      </c>
      <c r="C2391" s="4" t="s">
        <v>13</v>
      </c>
      <c r="D2391" s="4" t="s">
        <v>10</v>
      </c>
      <c r="E2391" s="4" t="s">
        <v>10</v>
      </c>
      <c r="F2391" s="4" t="s">
        <v>10</v>
      </c>
      <c r="G2391" s="4" t="s">
        <v>10</v>
      </c>
      <c r="H2391" s="4" t="s">
        <v>10</v>
      </c>
      <c r="I2391" s="4" t="s">
        <v>6</v>
      </c>
      <c r="J2391" s="4" t="s">
        <v>24</v>
      </c>
      <c r="K2391" s="4" t="s">
        <v>24</v>
      </c>
      <c r="L2391" s="4" t="s">
        <v>24</v>
      </c>
      <c r="M2391" s="4" t="s">
        <v>9</v>
      </c>
      <c r="N2391" s="4" t="s">
        <v>9</v>
      </c>
      <c r="O2391" s="4" t="s">
        <v>24</v>
      </c>
      <c r="P2391" s="4" t="s">
        <v>24</v>
      </c>
      <c r="Q2391" s="4" t="s">
        <v>24</v>
      </c>
      <c r="R2391" s="4" t="s">
        <v>24</v>
      </c>
      <c r="S2391" s="4" t="s">
        <v>13</v>
      </c>
    </row>
    <row r="2392" spans="1:9">
      <c r="A2392" t="n">
        <v>20390</v>
      </c>
      <c r="B2392" s="11" t="n">
        <v>39</v>
      </c>
      <c r="C2392" s="7" t="n">
        <v>12</v>
      </c>
      <c r="D2392" s="7" t="n">
        <v>65533</v>
      </c>
      <c r="E2392" s="7" t="n">
        <v>207</v>
      </c>
      <c r="F2392" s="7" t="n">
        <v>0</v>
      </c>
      <c r="G2392" s="7" t="n">
        <v>7036</v>
      </c>
      <c r="H2392" s="7" t="n">
        <v>3</v>
      </c>
      <c r="I2392" s="7" t="s">
        <v>242</v>
      </c>
      <c r="J2392" s="7" t="n">
        <v>0</v>
      </c>
      <c r="K2392" s="7" t="n">
        <v>0</v>
      </c>
      <c r="L2392" s="7" t="n">
        <v>0</v>
      </c>
      <c r="M2392" s="7" t="n">
        <v>0</v>
      </c>
      <c r="N2392" s="7" t="n">
        <v>0</v>
      </c>
      <c r="O2392" s="7" t="n">
        <v>0</v>
      </c>
      <c r="P2392" s="7" t="n">
        <v>1</v>
      </c>
      <c r="Q2392" s="7" t="n">
        <v>1</v>
      </c>
      <c r="R2392" s="7" t="n">
        <v>1</v>
      </c>
      <c r="S2392" s="7" t="n">
        <v>104</v>
      </c>
    </row>
    <row r="2393" spans="1:9">
      <c r="A2393" t="s">
        <v>4</v>
      </c>
      <c r="B2393" s="4" t="s">
        <v>5</v>
      </c>
      <c r="C2393" s="4" t="s">
        <v>13</v>
      </c>
      <c r="D2393" s="4" t="s">
        <v>10</v>
      </c>
      <c r="E2393" s="4" t="s">
        <v>10</v>
      </c>
      <c r="F2393" s="4" t="s">
        <v>10</v>
      </c>
      <c r="G2393" s="4" t="s">
        <v>10</v>
      </c>
      <c r="H2393" s="4" t="s">
        <v>10</v>
      </c>
      <c r="I2393" s="4" t="s">
        <v>6</v>
      </c>
      <c r="J2393" s="4" t="s">
        <v>24</v>
      </c>
      <c r="K2393" s="4" t="s">
        <v>24</v>
      </c>
      <c r="L2393" s="4" t="s">
        <v>24</v>
      </c>
      <c r="M2393" s="4" t="s">
        <v>9</v>
      </c>
      <c r="N2393" s="4" t="s">
        <v>9</v>
      </c>
      <c r="O2393" s="4" t="s">
        <v>24</v>
      </c>
      <c r="P2393" s="4" t="s">
        <v>24</v>
      </c>
      <c r="Q2393" s="4" t="s">
        <v>24</v>
      </c>
      <c r="R2393" s="4" t="s">
        <v>24</v>
      </c>
      <c r="S2393" s="4" t="s">
        <v>13</v>
      </c>
    </row>
    <row r="2394" spans="1:9">
      <c r="A2394" t="n">
        <v>20453</v>
      </c>
      <c r="B2394" s="11" t="n">
        <v>39</v>
      </c>
      <c r="C2394" s="7" t="n">
        <v>12</v>
      </c>
      <c r="D2394" s="7" t="n">
        <v>65533</v>
      </c>
      <c r="E2394" s="7" t="n">
        <v>208</v>
      </c>
      <c r="F2394" s="7" t="n">
        <v>0</v>
      </c>
      <c r="G2394" s="7" t="n">
        <v>7036</v>
      </c>
      <c r="H2394" s="7" t="n">
        <v>3</v>
      </c>
      <c r="I2394" s="7" t="s">
        <v>241</v>
      </c>
      <c r="J2394" s="7" t="n">
        <v>0</v>
      </c>
      <c r="K2394" s="7" t="n">
        <v>0</v>
      </c>
      <c r="L2394" s="7" t="n">
        <v>0</v>
      </c>
      <c r="M2394" s="7" t="n">
        <v>0</v>
      </c>
      <c r="N2394" s="7" t="n">
        <v>0</v>
      </c>
      <c r="O2394" s="7" t="n">
        <v>0</v>
      </c>
      <c r="P2394" s="7" t="n">
        <v>1</v>
      </c>
      <c r="Q2394" s="7" t="n">
        <v>1</v>
      </c>
      <c r="R2394" s="7" t="n">
        <v>1</v>
      </c>
      <c r="S2394" s="7" t="n">
        <v>105</v>
      </c>
    </row>
    <row r="2395" spans="1:9">
      <c r="A2395" t="s">
        <v>4</v>
      </c>
      <c r="B2395" s="4" t="s">
        <v>5</v>
      </c>
      <c r="C2395" s="4" t="s">
        <v>13</v>
      </c>
      <c r="D2395" s="4" t="s">
        <v>10</v>
      </c>
      <c r="E2395" s="4" t="s">
        <v>10</v>
      </c>
      <c r="F2395" s="4" t="s">
        <v>10</v>
      </c>
      <c r="G2395" s="4" t="s">
        <v>10</v>
      </c>
      <c r="H2395" s="4" t="s">
        <v>10</v>
      </c>
      <c r="I2395" s="4" t="s">
        <v>6</v>
      </c>
      <c r="J2395" s="4" t="s">
        <v>24</v>
      </c>
      <c r="K2395" s="4" t="s">
        <v>24</v>
      </c>
      <c r="L2395" s="4" t="s">
        <v>24</v>
      </c>
      <c r="M2395" s="4" t="s">
        <v>9</v>
      </c>
      <c r="N2395" s="4" t="s">
        <v>9</v>
      </c>
      <c r="O2395" s="4" t="s">
        <v>24</v>
      </c>
      <c r="P2395" s="4" t="s">
        <v>24</v>
      </c>
      <c r="Q2395" s="4" t="s">
        <v>24</v>
      </c>
      <c r="R2395" s="4" t="s">
        <v>24</v>
      </c>
      <c r="S2395" s="4" t="s">
        <v>13</v>
      </c>
    </row>
    <row r="2396" spans="1:9">
      <c r="A2396" t="n">
        <v>20516</v>
      </c>
      <c r="B2396" s="11" t="n">
        <v>39</v>
      </c>
      <c r="C2396" s="7" t="n">
        <v>12</v>
      </c>
      <c r="D2396" s="7" t="n">
        <v>65533</v>
      </c>
      <c r="E2396" s="7" t="n">
        <v>208</v>
      </c>
      <c r="F2396" s="7" t="n">
        <v>0</v>
      </c>
      <c r="G2396" s="7" t="n">
        <v>7036</v>
      </c>
      <c r="H2396" s="7" t="n">
        <v>3</v>
      </c>
      <c r="I2396" s="7" t="s">
        <v>242</v>
      </c>
      <c r="J2396" s="7" t="n">
        <v>0</v>
      </c>
      <c r="K2396" s="7" t="n">
        <v>0</v>
      </c>
      <c r="L2396" s="7" t="n">
        <v>0</v>
      </c>
      <c r="M2396" s="7" t="n">
        <v>0</v>
      </c>
      <c r="N2396" s="7" t="n">
        <v>0</v>
      </c>
      <c r="O2396" s="7" t="n">
        <v>0</v>
      </c>
      <c r="P2396" s="7" t="n">
        <v>1</v>
      </c>
      <c r="Q2396" s="7" t="n">
        <v>1</v>
      </c>
      <c r="R2396" s="7" t="n">
        <v>1</v>
      </c>
      <c r="S2396" s="7" t="n">
        <v>106</v>
      </c>
    </row>
    <row r="2397" spans="1:9">
      <c r="A2397" t="s">
        <v>4</v>
      </c>
      <c r="B2397" s="4" t="s">
        <v>5</v>
      </c>
      <c r="C2397" s="4" t="s">
        <v>10</v>
      </c>
      <c r="D2397" s="4" t="s">
        <v>9</v>
      </c>
    </row>
    <row r="2398" spans="1:9">
      <c r="A2398" t="n">
        <v>20579</v>
      </c>
      <c r="B2398" s="60" t="n">
        <v>43</v>
      </c>
      <c r="C2398" s="7" t="n">
        <v>7036</v>
      </c>
      <c r="D2398" s="7" t="n">
        <v>512</v>
      </c>
    </row>
    <row r="2399" spans="1:9">
      <c r="A2399" t="s">
        <v>4</v>
      </c>
      <c r="B2399" s="4" t="s">
        <v>5</v>
      </c>
      <c r="C2399" s="4" t="s">
        <v>10</v>
      </c>
      <c r="D2399" s="4" t="s">
        <v>24</v>
      </c>
      <c r="E2399" s="4" t="s">
        <v>24</v>
      </c>
      <c r="F2399" s="4" t="s">
        <v>24</v>
      </c>
      <c r="G2399" s="4" t="s">
        <v>24</v>
      </c>
    </row>
    <row r="2400" spans="1:9">
      <c r="A2400" t="n">
        <v>20586</v>
      </c>
      <c r="B2400" s="83" t="n">
        <v>131</v>
      </c>
      <c r="C2400" s="7" t="n">
        <v>7036</v>
      </c>
      <c r="D2400" s="7" t="n">
        <v>0</v>
      </c>
      <c r="E2400" s="7" t="n">
        <v>0</v>
      </c>
      <c r="F2400" s="7" t="n">
        <v>30</v>
      </c>
      <c r="G2400" s="7" t="n">
        <v>0.100000001490116</v>
      </c>
    </row>
    <row r="2401" spans="1:19">
      <c r="A2401" t="s">
        <v>4</v>
      </c>
      <c r="B2401" s="4" t="s">
        <v>5</v>
      </c>
      <c r="C2401" s="4" t="s">
        <v>10</v>
      </c>
      <c r="D2401" s="4" t="s">
        <v>10</v>
      </c>
      <c r="E2401" s="4" t="s">
        <v>24</v>
      </c>
      <c r="F2401" s="4" t="s">
        <v>24</v>
      </c>
      <c r="G2401" s="4" t="s">
        <v>24</v>
      </c>
      <c r="H2401" s="4" t="s">
        <v>24</v>
      </c>
      <c r="I2401" s="4" t="s">
        <v>13</v>
      </c>
      <c r="J2401" s="4" t="s">
        <v>10</v>
      </c>
    </row>
    <row r="2402" spans="1:19">
      <c r="A2402" t="n">
        <v>20605</v>
      </c>
      <c r="B2402" s="73" t="n">
        <v>55</v>
      </c>
      <c r="C2402" s="7" t="n">
        <v>7036</v>
      </c>
      <c r="D2402" s="7" t="n">
        <v>65533</v>
      </c>
      <c r="E2402" s="7" t="n">
        <v>196.199996948242</v>
      </c>
      <c r="F2402" s="7" t="n">
        <v>108.449996948242</v>
      </c>
      <c r="G2402" s="7" t="n">
        <v>-72.25</v>
      </c>
      <c r="H2402" s="7" t="n">
        <v>60</v>
      </c>
      <c r="I2402" s="7" t="n">
        <v>0</v>
      </c>
      <c r="J2402" s="7" t="n">
        <v>129</v>
      </c>
    </row>
    <row r="2403" spans="1:19">
      <c r="A2403" t="s">
        <v>4</v>
      </c>
      <c r="B2403" s="4" t="s">
        <v>5</v>
      </c>
      <c r="C2403" s="4" t="s">
        <v>13</v>
      </c>
      <c r="D2403" s="4" t="s">
        <v>10</v>
      </c>
      <c r="E2403" s="4" t="s">
        <v>10</v>
      </c>
      <c r="F2403" s="4" t="s">
        <v>9</v>
      </c>
    </row>
    <row r="2404" spans="1:19">
      <c r="A2404" t="n">
        <v>20629</v>
      </c>
      <c r="B2404" s="72" t="n">
        <v>84</v>
      </c>
      <c r="C2404" s="7" t="n">
        <v>0</v>
      </c>
      <c r="D2404" s="7" t="n">
        <v>0</v>
      </c>
      <c r="E2404" s="7" t="n">
        <v>0</v>
      </c>
      <c r="F2404" s="7" t="n">
        <v>1045220557</v>
      </c>
    </row>
    <row r="2405" spans="1:19">
      <c r="A2405" t="s">
        <v>4</v>
      </c>
      <c r="B2405" s="4" t="s">
        <v>5</v>
      </c>
      <c r="C2405" s="4" t="s">
        <v>13</v>
      </c>
      <c r="D2405" s="4" t="s">
        <v>10</v>
      </c>
    </row>
    <row r="2406" spans="1:19">
      <c r="A2406" t="n">
        <v>20639</v>
      </c>
      <c r="B2406" s="39" t="n">
        <v>58</v>
      </c>
      <c r="C2406" s="7" t="n">
        <v>255</v>
      </c>
      <c r="D2406" s="7" t="n">
        <v>0</v>
      </c>
    </row>
    <row r="2407" spans="1:19">
      <c r="A2407" t="s">
        <v>4</v>
      </c>
      <c r="B2407" s="4" t="s">
        <v>5</v>
      </c>
      <c r="C2407" s="4" t="s">
        <v>10</v>
      </c>
    </row>
    <row r="2408" spans="1:19">
      <c r="A2408" t="n">
        <v>20643</v>
      </c>
      <c r="B2408" s="43" t="n">
        <v>16</v>
      </c>
      <c r="C2408" s="7" t="n">
        <v>3500</v>
      </c>
    </row>
    <row r="2409" spans="1:19">
      <c r="A2409" t="s">
        <v>4</v>
      </c>
      <c r="B2409" s="4" t="s">
        <v>5</v>
      </c>
      <c r="C2409" s="4" t="s">
        <v>13</v>
      </c>
      <c r="D2409" s="4" t="s">
        <v>24</v>
      </c>
      <c r="E2409" s="4" t="s">
        <v>10</v>
      </c>
      <c r="F2409" s="4" t="s">
        <v>13</v>
      </c>
    </row>
    <row r="2410" spans="1:19">
      <c r="A2410" t="n">
        <v>20646</v>
      </c>
      <c r="B2410" s="17" t="n">
        <v>49</v>
      </c>
      <c r="C2410" s="7" t="n">
        <v>3</v>
      </c>
      <c r="D2410" s="7" t="n">
        <v>0.699999988079071</v>
      </c>
      <c r="E2410" s="7" t="n">
        <v>500</v>
      </c>
      <c r="F2410" s="7" t="n">
        <v>0</v>
      </c>
    </row>
    <row r="2411" spans="1:19">
      <c r="A2411" t="s">
        <v>4</v>
      </c>
      <c r="B2411" s="4" t="s">
        <v>5</v>
      </c>
      <c r="C2411" s="4" t="s">
        <v>13</v>
      </c>
      <c r="D2411" s="4" t="s">
        <v>10</v>
      </c>
      <c r="E2411" s="4" t="s">
        <v>10</v>
      </c>
      <c r="F2411" s="4" t="s">
        <v>13</v>
      </c>
    </row>
    <row r="2412" spans="1:19">
      <c r="A2412" t="n">
        <v>20655</v>
      </c>
      <c r="B2412" s="34" t="n">
        <v>25</v>
      </c>
      <c r="C2412" s="7" t="n">
        <v>1</v>
      </c>
      <c r="D2412" s="7" t="n">
        <v>60</v>
      </c>
      <c r="E2412" s="7" t="n">
        <v>640</v>
      </c>
      <c r="F2412" s="7" t="n">
        <v>2</v>
      </c>
    </row>
    <row r="2413" spans="1:19">
      <c r="A2413" t="s">
        <v>4</v>
      </c>
      <c r="B2413" s="4" t="s">
        <v>5</v>
      </c>
      <c r="C2413" s="4" t="s">
        <v>6</v>
      </c>
      <c r="D2413" s="4" t="s">
        <v>10</v>
      </c>
    </row>
    <row r="2414" spans="1:19">
      <c r="A2414" t="n">
        <v>20662</v>
      </c>
      <c r="B2414" s="76" t="n">
        <v>29</v>
      </c>
      <c r="C2414" s="7" t="s">
        <v>211</v>
      </c>
      <c r="D2414" s="7" t="n">
        <v>65533</v>
      </c>
    </row>
    <row r="2415" spans="1:19">
      <c r="A2415" t="s">
        <v>4</v>
      </c>
      <c r="B2415" s="4" t="s">
        <v>5</v>
      </c>
      <c r="C2415" s="4" t="s">
        <v>13</v>
      </c>
      <c r="D2415" s="4" t="s">
        <v>10</v>
      </c>
      <c r="E2415" s="4" t="s">
        <v>6</v>
      </c>
    </row>
    <row r="2416" spans="1:19">
      <c r="A2416" t="n">
        <v>20686</v>
      </c>
      <c r="B2416" s="61" t="n">
        <v>51</v>
      </c>
      <c r="C2416" s="7" t="n">
        <v>4</v>
      </c>
      <c r="D2416" s="7" t="n">
        <v>1650</v>
      </c>
      <c r="E2416" s="7" t="s">
        <v>101</v>
      </c>
    </row>
    <row r="2417" spans="1:10">
      <c r="A2417" t="s">
        <v>4</v>
      </c>
      <c r="B2417" s="4" t="s">
        <v>5</v>
      </c>
      <c r="C2417" s="4" t="s">
        <v>10</v>
      </c>
    </row>
    <row r="2418" spans="1:10">
      <c r="A2418" t="n">
        <v>20699</v>
      </c>
      <c r="B2418" s="43" t="n">
        <v>16</v>
      </c>
      <c r="C2418" s="7" t="n">
        <v>0</v>
      </c>
    </row>
    <row r="2419" spans="1:10">
      <c r="A2419" t="s">
        <v>4</v>
      </c>
      <c r="B2419" s="4" t="s">
        <v>5</v>
      </c>
      <c r="C2419" s="4" t="s">
        <v>10</v>
      </c>
      <c r="D2419" s="4" t="s">
        <v>13</v>
      </c>
      <c r="E2419" s="4" t="s">
        <v>9</v>
      </c>
      <c r="F2419" s="4" t="s">
        <v>70</v>
      </c>
      <c r="G2419" s="4" t="s">
        <v>13</v>
      </c>
      <c r="H2419" s="4" t="s">
        <v>13</v>
      </c>
      <c r="I2419" s="4" t="s">
        <v>13</v>
      </c>
    </row>
    <row r="2420" spans="1:10">
      <c r="A2420" t="n">
        <v>20702</v>
      </c>
      <c r="B2420" s="62" t="n">
        <v>26</v>
      </c>
      <c r="C2420" s="7" t="n">
        <v>1650</v>
      </c>
      <c r="D2420" s="7" t="n">
        <v>17</v>
      </c>
      <c r="E2420" s="7" t="n">
        <v>62871</v>
      </c>
      <c r="F2420" s="7" t="s">
        <v>243</v>
      </c>
      <c r="G2420" s="7" t="n">
        <v>8</v>
      </c>
      <c r="H2420" s="7" t="n">
        <v>2</v>
      </c>
      <c r="I2420" s="7" t="n">
        <v>0</v>
      </c>
    </row>
    <row r="2421" spans="1:10">
      <c r="A2421" t="s">
        <v>4</v>
      </c>
      <c r="B2421" s="4" t="s">
        <v>5</v>
      </c>
      <c r="C2421" s="4" t="s">
        <v>10</v>
      </c>
    </row>
    <row r="2422" spans="1:10">
      <c r="A2422" t="n">
        <v>20735</v>
      </c>
      <c r="B2422" s="43" t="n">
        <v>16</v>
      </c>
      <c r="C2422" s="7" t="n">
        <v>1500</v>
      </c>
    </row>
    <row r="2423" spans="1:10">
      <c r="A2423" t="s">
        <v>4</v>
      </c>
      <c r="B2423" s="4" t="s">
        <v>5</v>
      </c>
      <c r="C2423" s="4" t="s">
        <v>10</v>
      </c>
      <c r="D2423" s="4" t="s">
        <v>13</v>
      </c>
    </row>
    <row r="2424" spans="1:10">
      <c r="A2424" t="n">
        <v>20738</v>
      </c>
      <c r="B2424" s="77" t="n">
        <v>89</v>
      </c>
      <c r="C2424" s="7" t="n">
        <v>65533</v>
      </c>
      <c r="D2424" s="7" t="n">
        <v>0</v>
      </c>
    </row>
    <row r="2425" spans="1:10">
      <c r="A2425" t="s">
        <v>4</v>
      </c>
      <c r="B2425" s="4" t="s">
        <v>5</v>
      </c>
      <c r="C2425" s="4" t="s">
        <v>6</v>
      </c>
      <c r="D2425" s="4" t="s">
        <v>10</v>
      </c>
    </row>
    <row r="2426" spans="1:10">
      <c r="A2426" t="n">
        <v>20742</v>
      </c>
      <c r="B2426" s="76" t="n">
        <v>29</v>
      </c>
      <c r="C2426" s="7" t="s">
        <v>12</v>
      </c>
      <c r="D2426" s="7" t="n">
        <v>65533</v>
      </c>
    </row>
    <row r="2427" spans="1:10">
      <c r="A2427" t="s">
        <v>4</v>
      </c>
      <c r="B2427" s="4" t="s">
        <v>5</v>
      </c>
      <c r="C2427" s="4" t="s">
        <v>13</v>
      </c>
      <c r="D2427" s="4" t="s">
        <v>10</v>
      </c>
      <c r="E2427" s="4" t="s">
        <v>10</v>
      </c>
      <c r="F2427" s="4" t="s">
        <v>13</v>
      </c>
    </row>
    <row r="2428" spans="1:10">
      <c r="A2428" t="n">
        <v>20746</v>
      </c>
      <c r="B2428" s="34" t="n">
        <v>25</v>
      </c>
      <c r="C2428" s="7" t="n">
        <v>1</v>
      </c>
      <c r="D2428" s="7" t="n">
        <v>65535</v>
      </c>
      <c r="E2428" s="7" t="n">
        <v>65535</v>
      </c>
      <c r="F2428" s="7" t="n">
        <v>0</v>
      </c>
    </row>
    <row r="2429" spans="1:10">
      <c r="A2429" t="s">
        <v>4</v>
      </c>
      <c r="B2429" s="4" t="s">
        <v>5</v>
      </c>
      <c r="C2429" s="4" t="s">
        <v>10</v>
      </c>
    </row>
    <row r="2430" spans="1:10">
      <c r="A2430" t="n">
        <v>20753</v>
      </c>
      <c r="B2430" s="43" t="n">
        <v>16</v>
      </c>
      <c r="C2430" s="7" t="n">
        <v>500</v>
      </c>
    </row>
    <row r="2431" spans="1:10">
      <c r="A2431" t="s">
        <v>4</v>
      </c>
      <c r="B2431" s="4" t="s">
        <v>5</v>
      </c>
      <c r="C2431" s="4" t="s">
        <v>13</v>
      </c>
      <c r="D2431" s="4" t="s">
        <v>24</v>
      </c>
      <c r="E2431" s="4" t="s">
        <v>24</v>
      </c>
      <c r="F2431" s="4" t="s">
        <v>24</v>
      </c>
    </row>
    <row r="2432" spans="1:10">
      <c r="A2432" t="n">
        <v>20756</v>
      </c>
      <c r="B2432" s="55" t="n">
        <v>45</v>
      </c>
      <c r="C2432" s="7" t="n">
        <v>9</v>
      </c>
      <c r="D2432" s="7" t="n">
        <v>0.150000005960464</v>
      </c>
      <c r="E2432" s="7" t="n">
        <v>0.150000005960464</v>
      </c>
      <c r="F2432" s="7" t="n">
        <v>0.200000002980232</v>
      </c>
    </row>
    <row r="2433" spans="1:9">
      <c r="A2433" t="s">
        <v>4</v>
      </c>
      <c r="B2433" s="4" t="s">
        <v>5</v>
      </c>
      <c r="C2433" s="4" t="s">
        <v>13</v>
      </c>
      <c r="D2433" s="4" t="s">
        <v>10</v>
      </c>
      <c r="E2433" s="4" t="s">
        <v>10</v>
      </c>
      <c r="F2433" s="4" t="s">
        <v>13</v>
      </c>
    </row>
    <row r="2434" spans="1:9">
      <c r="A2434" t="n">
        <v>20770</v>
      </c>
      <c r="B2434" s="34" t="n">
        <v>25</v>
      </c>
      <c r="C2434" s="7" t="n">
        <v>1</v>
      </c>
      <c r="D2434" s="7" t="n">
        <v>260</v>
      </c>
      <c r="E2434" s="7" t="n">
        <v>640</v>
      </c>
      <c r="F2434" s="7" t="n">
        <v>2</v>
      </c>
    </row>
    <row r="2435" spans="1:9">
      <c r="A2435" t="s">
        <v>4</v>
      </c>
      <c r="B2435" s="4" t="s">
        <v>5</v>
      </c>
      <c r="C2435" s="4" t="s">
        <v>13</v>
      </c>
      <c r="D2435" s="4" t="s">
        <v>10</v>
      </c>
      <c r="E2435" s="4" t="s">
        <v>6</v>
      </c>
    </row>
    <row r="2436" spans="1:9">
      <c r="A2436" t="n">
        <v>20777</v>
      </c>
      <c r="B2436" s="61" t="n">
        <v>51</v>
      </c>
      <c r="C2436" s="7" t="n">
        <v>4</v>
      </c>
      <c r="D2436" s="7" t="n">
        <v>7008</v>
      </c>
      <c r="E2436" s="7" t="s">
        <v>244</v>
      </c>
    </row>
    <row r="2437" spans="1:9">
      <c r="A2437" t="s">
        <v>4</v>
      </c>
      <c r="B2437" s="4" t="s">
        <v>5</v>
      </c>
      <c r="C2437" s="4" t="s">
        <v>10</v>
      </c>
    </row>
    <row r="2438" spans="1:9">
      <c r="A2438" t="n">
        <v>20791</v>
      </c>
      <c r="B2438" s="43" t="n">
        <v>16</v>
      </c>
      <c r="C2438" s="7" t="n">
        <v>300</v>
      </c>
    </row>
    <row r="2439" spans="1:9">
      <c r="A2439" t="s">
        <v>4</v>
      </c>
      <c r="B2439" s="4" t="s">
        <v>5</v>
      </c>
      <c r="C2439" s="4" t="s">
        <v>10</v>
      </c>
      <c r="D2439" s="4" t="s">
        <v>13</v>
      </c>
      <c r="E2439" s="4" t="s">
        <v>9</v>
      </c>
      <c r="F2439" s="4" t="s">
        <v>70</v>
      </c>
      <c r="G2439" s="4" t="s">
        <v>13</v>
      </c>
      <c r="H2439" s="4" t="s">
        <v>13</v>
      </c>
      <c r="I2439" s="4" t="s">
        <v>13</v>
      </c>
    </row>
    <row r="2440" spans="1:9">
      <c r="A2440" t="n">
        <v>20794</v>
      </c>
      <c r="B2440" s="62" t="n">
        <v>26</v>
      </c>
      <c r="C2440" s="7" t="n">
        <v>7008</v>
      </c>
      <c r="D2440" s="7" t="n">
        <v>17</v>
      </c>
      <c r="E2440" s="7" t="n">
        <v>36318</v>
      </c>
      <c r="F2440" s="7" t="s">
        <v>245</v>
      </c>
      <c r="G2440" s="7" t="n">
        <v>8</v>
      </c>
      <c r="H2440" s="7" t="n">
        <v>2</v>
      </c>
      <c r="I2440" s="7" t="n">
        <v>0</v>
      </c>
    </row>
    <row r="2441" spans="1:9">
      <c r="A2441" t="s">
        <v>4</v>
      </c>
      <c r="B2441" s="4" t="s">
        <v>5</v>
      </c>
      <c r="C2441" s="4" t="s">
        <v>10</v>
      </c>
    </row>
    <row r="2442" spans="1:9">
      <c r="A2442" t="n">
        <v>20838</v>
      </c>
      <c r="B2442" s="43" t="n">
        <v>16</v>
      </c>
      <c r="C2442" s="7" t="n">
        <v>1</v>
      </c>
    </row>
    <row r="2443" spans="1:9">
      <c r="A2443" t="s">
        <v>4</v>
      </c>
      <c r="B2443" s="4" t="s">
        <v>5</v>
      </c>
      <c r="C2443" s="4" t="s">
        <v>13</v>
      </c>
      <c r="D2443" s="4" t="s">
        <v>10</v>
      </c>
    </row>
    <row r="2444" spans="1:9">
      <c r="A2444" t="n">
        <v>20841</v>
      </c>
      <c r="B2444" s="20" t="n">
        <v>50</v>
      </c>
      <c r="C2444" s="7" t="n">
        <v>52</v>
      </c>
      <c r="D2444" s="7" t="n">
        <v>36318</v>
      </c>
    </row>
    <row r="2445" spans="1:9">
      <c r="A2445" t="s">
        <v>4</v>
      </c>
      <c r="B2445" s="4" t="s">
        <v>5</v>
      </c>
      <c r="C2445" s="4" t="s">
        <v>10</v>
      </c>
    </row>
    <row r="2446" spans="1:9">
      <c r="A2446" t="n">
        <v>20845</v>
      </c>
      <c r="B2446" s="43" t="n">
        <v>16</v>
      </c>
      <c r="C2446" s="7" t="n">
        <v>500</v>
      </c>
    </row>
    <row r="2447" spans="1:9">
      <c r="A2447" t="s">
        <v>4</v>
      </c>
      <c r="B2447" s="4" t="s">
        <v>5</v>
      </c>
      <c r="C2447" s="4" t="s">
        <v>10</v>
      </c>
      <c r="D2447" s="4" t="s">
        <v>13</v>
      </c>
    </row>
    <row r="2448" spans="1:9">
      <c r="A2448" t="n">
        <v>20848</v>
      </c>
      <c r="B2448" s="77" t="n">
        <v>89</v>
      </c>
      <c r="C2448" s="7" t="n">
        <v>65533</v>
      </c>
      <c r="D2448" s="7" t="n">
        <v>0</v>
      </c>
    </row>
    <row r="2449" spans="1:9">
      <c r="A2449" t="s">
        <v>4</v>
      </c>
      <c r="B2449" s="4" t="s">
        <v>5</v>
      </c>
      <c r="C2449" s="4" t="s">
        <v>13</v>
      </c>
      <c r="D2449" s="4" t="s">
        <v>10</v>
      </c>
      <c r="E2449" s="4" t="s">
        <v>10</v>
      </c>
      <c r="F2449" s="4" t="s">
        <v>13</v>
      </c>
    </row>
    <row r="2450" spans="1:9">
      <c r="A2450" t="n">
        <v>20852</v>
      </c>
      <c r="B2450" s="34" t="n">
        <v>25</v>
      </c>
      <c r="C2450" s="7" t="n">
        <v>1</v>
      </c>
      <c r="D2450" s="7" t="n">
        <v>65535</v>
      </c>
      <c r="E2450" s="7" t="n">
        <v>65535</v>
      </c>
      <c r="F2450" s="7" t="n">
        <v>0</v>
      </c>
    </row>
    <row r="2451" spans="1:9">
      <c r="A2451" t="s">
        <v>4</v>
      </c>
      <c r="B2451" s="4" t="s">
        <v>5</v>
      </c>
      <c r="C2451" s="4" t="s">
        <v>10</v>
      </c>
      <c r="D2451" s="4" t="s">
        <v>13</v>
      </c>
    </row>
    <row r="2452" spans="1:9">
      <c r="A2452" t="n">
        <v>20859</v>
      </c>
      <c r="B2452" s="77" t="n">
        <v>89</v>
      </c>
      <c r="C2452" s="7" t="n">
        <v>65533</v>
      </c>
      <c r="D2452" s="7" t="n">
        <v>1</v>
      </c>
    </row>
    <row r="2453" spans="1:9">
      <c r="A2453" t="s">
        <v>4</v>
      </c>
      <c r="B2453" s="4" t="s">
        <v>5</v>
      </c>
      <c r="C2453" s="4" t="s">
        <v>10</v>
      </c>
    </row>
    <row r="2454" spans="1:9">
      <c r="A2454" t="n">
        <v>20863</v>
      </c>
      <c r="B2454" s="43" t="n">
        <v>16</v>
      </c>
      <c r="C2454" s="7" t="n">
        <v>1500</v>
      </c>
    </row>
    <row r="2455" spans="1:9">
      <c r="A2455" t="s">
        <v>4</v>
      </c>
      <c r="B2455" s="4" t="s">
        <v>5</v>
      </c>
      <c r="C2455" s="4" t="s">
        <v>13</v>
      </c>
      <c r="D2455" s="4" t="s">
        <v>24</v>
      </c>
      <c r="E2455" s="4" t="s">
        <v>10</v>
      </c>
      <c r="F2455" s="4" t="s">
        <v>13</v>
      </c>
    </row>
    <row r="2456" spans="1:9">
      <c r="A2456" t="n">
        <v>20866</v>
      </c>
      <c r="B2456" s="17" t="n">
        <v>49</v>
      </c>
      <c r="C2456" s="7" t="n">
        <v>3</v>
      </c>
      <c r="D2456" s="7" t="n">
        <v>1</v>
      </c>
      <c r="E2456" s="7" t="n">
        <v>500</v>
      </c>
      <c r="F2456" s="7" t="n">
        <v>0</v>
      </c>
    </row>
    <row r="2457" spans="1:9">
      <c r="A2457" t="s">
        <v>4</v>
      </c>
      <c r="B2457" s="4" t="s">
        <v>5</v>
      </c>
      <c r="C2457" s="4" t="s">
        <v>13</v>
      </c>
      <c r="D2457" s="4" t="s">
        <v>10</v>
      </c>
      <c r="E2457" s="4" t="s">
        <v>24</v>
      </c>
    </row>
    <row r="2458" spans="1:9">
      <c r="A2458" t="n">
        <v>20875</v>
      </c>
      <c r="B2458" s="39" t="n">
        <v>58</v>
      </c>
      <c r="C2458" s="7" t="n">
        <v>101</v>
      </c>
      <c r="D2458" s="7" t="n">
        <v>300</v>
      </c>
      <c r="E2458" s="7" t="n">
        <v>1</v>
      </c>
    </row>
    <row r="2459" spans="1:9">
      <c r="A2459" t="s">
        <v>4</v>
      </c>
      <c r="B2459" s="4" t="s">
        <v>5</v>
      </c>
      <c r="C2459" s="4" t="s">
        <v>13</v>
      </c>
      <c r="D2459" s="4" t="s">
        <v>10</v>
      </c>
      <c r="E2459" s="4" t="s">
        <v>10</v>
      </c>
    </row>
    <row r="2460" spans="1:9">
      <c r="A2460" t="n">
        <v>20883</v>
      </c>
      <c r="B2460" s="20" t="n">
        <v>50</v>
      </c>
      <c r="C2460" s="7" t="n">
        <v>1</v>
      </c>
      <c r="D2460" s="7" t="n">
        <v>4525</v>
      </c>
      <c r="E2460" s="7" t="n">
        <v>1000</v>
      </c>
    </row>
    <row r="2461" spans="1:9">
      <c r="A2461" t="s">
        <v>4</v>
      </c>
      <c r="B2461" s="4" t="s">
        <v>5</v>
      </c>
      <c r="C2461" s="4" t="s">
        <v>13</v>
      </c>
      <c r="D2461" s="4" t="s">
        <v>10</v>
      </c>
      <c r="E2461" s="4" t="s">
        <v>24</v>
      </c>
      <c r="F2461" s="4" t="s">
        <v>10</v>
      </c>
      <c r="G2461" s="4" t="s">
        <v>9</v>
      </c>
      <c r="H2461" s="4" t="s">
        <v>9</v>
      </c>
      <c r="I2461" s="4" t="s">
        <v>10</v>
      </c>
      <c r="J2461" s="4" t="s">
        <v>10</v>
      </c>
      <c r="K2461" s="4" t="s">
        <v>9</v>
      </c>
      <c r="L2461" s="4" t="s">
        <v>9</v>
      </c>
      <c r="M2461" s="4" t="s">
        <v>9</v>
      </c>
      <c r="N2461" s="4" t="s">
        <v>9</v>
      </c>
      <c r="O2461" s="4" t="s">
        <v>6</v>
      </c>
    </row>
    <row r="2462" spans="1:9">
      <c r="A2462" t="n">
        <v>20889</v>
      </c>
      <c r="B2462" s="20" t="n">
        <v>50</v>
      </c>
      <c r="C2462" s="7" t="n">
        <v>0</v>
      </c>
      <c r="D2462" s="7" t="n">
        <v>4524</v>
      </c>
      <c r="E2462" s="7" t="n">
        <v>0.5</v>
      </c>
      <c r="F2462" s="7" t="n">
        <v>1000</v>
      </c>
      <c r="G2462" s="7" t="n">
        <v>0</v>
      </c>
      <c r="H2462" s="7" t="n">
        <v>0</v>
      </c>
      <c r="I2462" s="7" t="n">
        <v>0</v>
      </c>
      <c r="J2462" s="7" t="n">
        <v>65533</v>
      </c>
      <c r="K2462" s="7" t="n">
        <v>0</v>
      </c>
      <c r="L2462" s="7" t="n">
        <v>0</v>
      </c>
      <c r="M2462" s="7" t="n">
        <v>0</v>
      </c>
      <c r="N2462" s="7" t="n">
        <v>0</v>
      </c>
      <c r="O2462" s="7" t="s">
        <v>12</v>
      </c>
    </row>
    <row r="2463" spans="1:9">
      <c r="A2463" t="s">
        <v>4</v>
      </c>
      <c r="B2463" s="4" t="s">
        <v>5</v>
      </c>
      <c r="C2463" s="4" t="s">
        <v>13</v>
      </c>
      <c r="D2463" s="4" t="s">
        <v>10</v>
      </c>
    </row>
    <row r="2464" spans="1:9">
      <c r="A2464" t="n">
        <v>20928</v>
      </c>
      <c r="B2464" s="39" t="n">
        <v>58</v>
      </c>
      <c r="C2464" s="7" t="n">
        <v>254</v>
      </c>
      <c r="D2464" s="7" t="n">
        <v>0</v>
      </c>
    </row>
    <row r="2465" spans="1:15">
      <c r="A2465" t="s">
        <v>4</v>
      </c>
      <c r="B2465" s="4" t="s">
        <v>5</v>
      </c>
      <c r="C2465" s="4" t="s">
        <v>13</v>
      </c>
    </row>
    <row r="2466" spans="1:15">
      <c r="A2466" t="n">
        <v>20932</v>
      </c>
      <c r="B2466" s="55" t="n">
        <v>45</v>
      </c>
      <c r="C2466" s="7" t="n">
        <v>0</v>
      </c>
    </row>
    <row r="2467" spans="1:15">
      <c r="A2467" t="s">
        <v>4</v>
      </c>
      <c r="B2467" s="4" t="s">
        <v>5</v>
      </c>
      <c r="C2467" s="4" t="s">
        <v>10</v>
      </c>
      <c r="D2467" s="4" t="s">
        <v>13</v>
      </c>
    </row>
    <row r="2468" spans="1:15">
      <c r="A2468" t="n">
        <v>20934</v>
      </c>
      <c r="B2468" s="74" t="n">
        <v>56</v>
      </c>
      <c r="C2468" s="7" t="n">
        <v>7036</v>
      </c>
      <c r="D2468" s="7" t="n">
        <v>1</v>
      </c>
    </row>
    <row r="2469" spans="1:15">
      <c r="A2469" t="s">
        <v>4</v>
      </c>
      <c r="B2469" s="4" t="s">
        <v>5</v>
      </c>
      <c r="C2469" s="4" t="s">
        <v>13</v>
      </c>
      <c r="D2469" s="4" t="s">
        <v>10</v>
      </c>
      <c r="E2469" s="4" t="s">
        <v>13</v>
      </c>
    </row>
    <row r="2470" spans="1:15">
      <c r="A2470" t="n">
        <v>20938</v>
      </c>
      <c r="B2470" s="11" t="n">
        <v>39</v>
      </c>
      <c r="C2470" s="7" t="n">
        <v>13</v>
      </c>
      <c r="D2470" s="7" t="n">
        <v>65533</v>
      </c>
      <c r="E2470" s="7" t="n">
        <v>103</v>
      </c>
    </row>
    <row r="2471" spans="1:15">
      <c r="A2471" t="s">
        <v>4</v>
      </c>
      <c r="B2471" s="4" t="s">
        <v>5</v>
      </c>
      <c r="C2471" s="4" t="s">
        <v>13</v>
      </c>
      <c r="D2471" s="4" t="s">
        <v>10</v>
      </c>
      <c r="E2471" s="4" t="s">
        <v>13</v>
      </c>
    </row>
    <row r="2472" spans="1:15">
      <c r="A2472" t="n">
        <v>20943</v>
      </c>
      <c r="B2472" s="11" t="n">
        <v>39</v>
      </c>
      <c r="C2472" s="7" t="n">
        <v>13</v>
      </c>
      <c r="D2472" s="7" t="n">
        <v>65533</v>
      </c>
      <c r="E2472" s="7" t="n">
        <v>104</v>
      </c>
    </row>
    <row r="2473" spans="1:15">
      <c r="A2473" t="s">
        <v>4</v>
      </c>
      <c r="B2473" s="4" t="s">
        <v>5</v>
      </c>
      <c r="C2473" s="4" t="s">
        <v>13</v>
      </c>
      <c r="D2473" s="4" t="s">
        <v>10</v>
      </c>
      <c r="E2473" s="4" t="s">
        <v>13</v>
      </c>
    </row>
    <row r="2474" spans="1:15">
      <c r="A2474" t="n">
        <v>20948</v>
      </c>
      <c r="B2474" s="11" t="n">
        <v>39</v>
      </c>
      <c r="C2474" s="7" t="n">
        <v>13</v>
      </c>
      <c r="D2474" s="7" t="n">
        <v>65533</v>
      </c>
      <c r="E2474" s="7" t="n">
        <v>105</v>
      </c>
    </row>
    <row r="2475" spans="1:15">
      <c r="A2475" t="s">
        <v>4</v>
      </c>
      <c r="B2475" s="4" t="s">
        <v>5</v>
      </c>
      <c r="C2475" s="4" t="s">
        <v>13</v>
      </c>
      <c r="D2475" s="4" t="s">
        <v>10</v>
      </c>
      <c r="E2475" s="4" t="s">
        <v>13</v>
      </c>
    </row>
    <row r="2476" spans="1:15">
      <c r="A2476" t="n">
        <v>20953</v>
      </c>
      <c r="B2476" s="11" t="n">
        <v>39</v>
      </c>
      <c r="C2476" s="7" t="n">
        <v>13</v>
      </c>
      <c r="D2476" s="7" t="n">
        <v>65533</v>
      </c>
      <c r="E2476" s="7" t="n">
        <v>106</v>
      </c>
    </row>
    <row r="2477" spans="1:15">
      <c r="A2477" t="s">
        <v>4</v>
      </c>
      <c r="B2477" s="4" t="s">
        <v>5</v>
      </c>
      <c r="C2477" s="4" t="s">
        <v>13</v>
      </c>
    </row>
    <row r="2478" spans="1:15">
      <c r="A2478" t="n">
        <v>20958</v>
      </c>
      <c r="B2478" s="79" t="n">
        <v>116</v>
      </c>
      <c r="C2478" s="7" t="n">
        <v>1</v>
      </c>
    </row>
    <row r="2479" spans="1:15">
      <c r="A2479" t="s">
        <v>4</v>
      </c>
      <c r="B2479" s="4" t="s">
        <v>5</v>
      </c>
      <c r="C2479" s="4" t="s">
        <v>10</v>
      </c>
      <c r="D2479" s="4" t="s">
        <v>9</v>
      </c>
    </row>
    <row r="2480" spans="1:15">
      <c r="A2480" t="n">
        <v>20960</v>
      </c>
      <c r="B2480" s="60" t="n">
        <v>43</v>
      </c>
      <c r="C2480" s="7" t="n">
        <v>7008</v>
      </c>
      <c r="D2480" s="7" t="n">
        <v>1</v>
      </c>
    </row>
    <row r="2481" spans="1:5">
      <c r="A2481" t="s">
        <v>4</v>
      </c>
      <c r="B2481" s="4" t="s">
        <v>5</v>
      </c>
      <c r="C2481" s="4" t="s">
        <v>10</v>
      </c>
      <c r="D2481" s="4" t="s">
        <v>9</v>
      </c>
    </row>
    <row r="2482" spans="1:5">
      <c r="A2482" t="n">
        <v>20967</v>
      </c>
      <c r="B2482" s="60" t="n">
        <v>43</v>
      </c>
      <c r="C2482" s="7" t="n">
        <v>1650</v>
      </c>
      <c r="D2482" s="7" t="n">
        <v>1</v>
      </c>
    </row>
    <row r="2483" spans="1:5">
      <c r="A2483" t="s">
        <v>4</v>
      </c>
      <c r="B2483" s="4" t="s">
        <v>5</v>
      </c>
      <c r="C2483" s="4" t="s">
        <v>10</v>
      </c>
      <c r="D2483" s="4" t="s">
        <v>9</v>
      </c>
    </row>
    <row r="2484" spans="1:5">
      <c r="A2484" t="n">
        <v>20974</v>
      </c>
      <c r="B2484" s="60" t="n">
        <v>43</v>
      </c>
      <c r="C2484" s="7" t="n">
        <v>1651</v>
      </c>
      <c r="D2484" s="7" t="n">
        <v>1</v>
      </c>
    </row>
    <row r="2485" spans="1:5">
      <c r="A2485" t="s">
        <v>4</v>
      </c>
      <c r="B2485" s="4" t="s">
        <v>5</v>
      </c>
      <c r="C2485" s="4" t="s">
        <v>10</v>
      </c>
      <c r="D2485" s="4" t="s">
        <v>9</v>
      </c>
    </row>
    <row r="2486" spans="1:5">
      <c r="A2486" t="n">
        <v>20981</v>
      </c>
      <c r="B2486" s="60" t="n">
        <v>43</v>
      </c>
      <c r="C2486" s="7" t="n">
        <v>1652</v>
      </c>
      <c r="D2486" s="7" t="n">
        <v>1</v>
      </c>
    </row>
    <row r="2487" spans="1:5">
      <c r="A2487" t="s">
        <v>4</v>
      </c>
      <c r="B2487" s="4" t="s">
        <v>5</v>
      </c>
      <c r="C2487" s="4" t="s">
        <v>10</v>
      </c>
      <c r="D2487" s="4" t="s">
        <v>9</v>
      </c>
    </row>
    <row r="2488" spans="1:5">
      <c r="A2488" t="n">
        <v>20988</v>
      </c>
      <c r="B2488" s="60" t="n">
        <v>43</v>
      </c>
      <c r="C2488" s="7" t="n">
        <v>1653</v>
      </c>
      <c r="D2488" s="7" t="n">
        <v>1</v>
      </c>
    </row>
    <row r="2489" spans="1:5">
      <c r="A2489" t="s">
        <v>4</v>
      </c>
      <c r="B2489" s="4" t="s">
        <v>5</v>
      </c>
      <c r="C2489" s="4" t="s">
        <v>10</v>
      </c>
      <c r="D2489" s="4" t="s">
        <v>9</v>
      </c>
    </row>
    <row r="2490" spans="1:5">
      <c r="A2490" t="n">
        <v>20995</v>
      </c>
      <c r="B2490" s="80" t="n">
        <v>44</v>
      </c>
      <c r="C2490" s="7" t="n">
        <v>1</v>
      </c>
      <c r="D2490" s="7" t="n">
        <v>1</v>
      </c>
    </row>
    <row r="2491" spans="1:5">
      <c r="A2491" t="s">
        <v>4</v>
      </c>
      <c r="B2491" s="4" t="s">
        <v>5</v>
      </c>
      <c r="C2491" s="4" t="s">
        <v>10</v>
      </c>
      <c r="D2491" s="4" t="s">
        <v>9</v>
      </c>
    </row>
    <row r="2492" spans="1:5">
      <c r="A2492" t="n">
        <v>21002</v>
      </c>
      <c r="B2492" s="80" t="n">
        <v>44</v>
      </c>
      <c r="C2492" s="7" t="n">
        <v>2</v>
      </c>
      <c r="D2492" s="7" t="n">
        <v>1</v>
      </c>
    </row>
    <row r="2493" spans="1:5">
      <c r="A2493" t="s">
        <v>4</v>
      </c>
      <c r="B2493" s="4" t="s">
        <v>5</v>
      </c>
      <c r="C2493" s="4" t="s">
        <v>10</v>
      </c>
      <c r="D2493" s="4" t="s">
        <v>9</v>
      </c>
    </row>
    <row r="2494" spans="1:5">
      <c r="A2494" t="n">
        <v>21009</v>
      </c>
      <c r="B2494" s="80" t="n">
        <v>44</v>
      </c>
      <c r="C2494" s="7" t="n">
        <v>3</v>
      </c>
      <c r="D2494" s="7" t="n">
        <v>1</v>
      </c>
    </row>
    <row r="2495" spans="1:5">
      <c r="A2495" t="s">
        <v>4</v>
      </c>
      <c r="B2495" s="4" t="s">
        <v>5</v>
      </c>
      <c r="C2495" s="4" t="s">
        <v>10</v>
      </c>
      <c r="D2495" s="4" t="s">
        <v>9</v>
      </c>
    </row>
    <row r="2496" spans="1:5">
      <c r="A2496" t="n">
        <v>21016</v>
      </c>
      <c r="B2496" s="80" t="n">
        <v>44</v>
      </c>
      <c r="C2496" s="7" t="n">
        <v>4</v>
      </c>
      <c r="D2496" s="7" t="n">
        <v>1</v>
      </c>
    </row>
    <row r="2497" spans="1:4">
      <c r="A2497" t="s">
        <v>4</v>
      </c>
      <c r="B2497" s="4" t="s">
        <v>5</v>
      </c>
      <c r="C2497" s="4" t="s">
        <v>10</v>
      </c>
      <c r="D2497" s="4" t="s">
        <v>9</v>
      </c>
    </row>
    <row r="2498" spans="1:4">
      <c r="A2498" t="n">
        <v>21023</v>
      </c>
      <c r="B2498" s="80" t="n">
        <v>44</v>
      </c>
      <c r="C2498" s="7" t="n">
        <v>5</v>
      </c>
      <c r="D2498" s="7" t="n">
        <v>1</v>
      </c>
    </row>
    <row r="2499" spans="1:4">
      <c r="A2499" t="s">
        <v>4</v>
      </c>
      <c r="B2499" s="4" t="s">
        <v>5</v>
      </c>
      <c r="C2499" s="4" t="s">
        <v>10</v>
      </c>
      <c r="D2499" s="4" t="s">
        <v>9</v>
      </c>
    </row>
    <row r="2500" spans="1:4">
      <c r="A2500" t="n">
        <v>21030</v>
      </c>
      <c r="B2500" s="80" t="n">
        <v>44</v>
      </c>
      <c r="C2500" s="7" t="n">
        <v>6</v>
      </c>
      <c r="D2500" s="7" t="n">
        <v>1</v>
      </c>
    </row>
    <row r="2501" spans="1:4">
      <c r="A2501" t="s">
        <v>4</v>
      </c>
      <c r="B2501" s="4" t="s">
        <v>5</v>
      </c>
      <c r="C2501" s="4" t="s">
        <v>10</v>
      </c>
      <c r="D2501" s="4" t="s">
        <v>9</v>
      </c>
    </row>
    <row r="2502" spans="1:4">
      <c r="A2502" t="n">
        <v>21037</v>
      </c>
      <c r="B2502" s="80" t="n">
        <v>44</v>
      </c>
      <c r="C2502" s="7" t="n">
        <v>7</v>
      </c>
      <c r="D2502" s="7" t="n">
        <v>1</v>
      </c>
    </row>
    <row r="2503" spans="1:4">
      <c r="A2503" t="s">
        <v>4</v>
      </c>
      <c r="B2503" s="4" t="s">
        <v>5</v>
      </c>
      <c r="C2503" s="4" t="s">
        <v>10</v>
      </c>
      <c r="D2503" s="4" t="s">
        <v>9</v>
      </c>
    </row>
    <row r="2504" spans="1:4">
      <c r="A2504" t="n">
        <v>21044</v>
      </c>
      <c r="B2504" s="80" t="n">
        <v>44</v>
      </c>
      <c r="C2504" s="7" t="n">
        <v>8</v>
      </c>
      <c r="D2504" s="7" t="n">
        <v>1</v>
      </c>
    </row>
    <row r="2505" spans="1:4">
      <c r="A2505" t="s">
        <v>4</v>
      </c>
      <c r="B2505" s="4" t="s">
        <v>5</v>
      </c>
      <c r="C2505" s="4" t="s">
        <v>10</v>
      </c>
      <c r="D2505" s="4" t="s">
        <v>9</v>
      </c>
    </row>
    <row r="2506" spans="1:4">
      <c r="A2506" t="n">
        <v>21051</v>
      </c>
      <c r="B2506" s="80" t="n">
        <v>44</v>
      </c>
      <c r="C2506" s="7" t="n">
        <v>9</v>
      </c>
      <c r="D2506" s="7" t="n">
        <v>1</v>
      </c>
    </row>
    <row r="2507" spans="1:4">
      <c r="A2507" t="s">
        <v>4</v>
      </c>
      <c r="B2507" s="4" t="s">
        <v>5</v>
      </c>
      <c r="C2507" s="4" t="s">
        <v>10</v>
      </c>
      <c r="D2507" s="4" t="s">
        <v>9</v>
      </c>
    </row>
    <row r="2508" spans="1:4">
      <c r="A2508" t="n">
        <v>21058</v>
      </c>
      <c r="B2508" s="80" t="n">
        <v>44</v>
      </c>
      <c r="C2508" s="7" t="n">
        <v>11</v>
      </c>
      <c r="D2508" s="7" t="n">
        <v>1</v>
      </c>
    </row>
    <row r="2509" spans="1:4">
      <c r="A2509" t="s">
        <v>4</v>
      </c>
      <c r="B2509" s="4" t="s">
        <v>5</v>
      </c>
      <c r="C2509" s="4" t="s">
        <v>10</v>
      </c>
      <c r="D2509" s="4" t="s">
        <v>9</v>
      </c>
    </row>
    <row r="2510" spans="1:4">
      <c r="A2510" t="n">
        <v>21065</v>
      </c>
      <c r="B2510" s="80" t="n">
        <v>44</v>
      </c>
      <c r="C2510" s="7" t="n">
        <v>7032</v>
      </c>
      <c r="D2510" s="7" t="n">
        <v>1</v>
      </c>
    </row>
    <row r="2511" spans="1:4">
      <c r="A2511" t="s">
        <v>4</v>
      </c>
      <c r="B2511" s="4" t="s">
        <v>5</v>
      </c>
      <c r="C2511" s="4" t="s">
        <v>10</v>
      </c>
      <c r="D2511" s="4" t="s">
        <v>9</v>
      </c>
    </row>
    <row r="2512" spans="1:4">
      <c r="A2512" t="n">
        <v>21072</v>
      </c>
      <c r="B2512" s="80" t="n">
        <v>44</v>
      </c>
      <c r="C2512" s="7" t="n">
        <v>7033</v>
      </c>
      <c r="D2512" s="7" t="n">
        <v>1</v>
      </c>
    </row>
    <row r="2513" spans="1:4">
      <c r="A2513" t="s">
        <v>4</v>
      </c>
      <c r="B2513" s="4" t="s">
        <v>5</v>
      </c>
      <c r="C2513" s="4" t="s">
        <v>10</v>
      </c>
      <c r="D2513" s="4" t="s">
        <v>24</v>
      </c>
      <c r="E2513" s="4" t="s">
        <v>24</v>
      </c>
      <c r="F2513" s="4" t="s">
        <v>24</v>
      </c>
      <c r="G2513" s="4" t="s">
        <v>24</v>
      </c>
    </row>
    <row r="2514" spans="1:4">
      <c r="A2514" t="n">
        <v>21079</v>
      </c>
      <c r="B2514" s="57" t="n">
        <v>46</v>
      </c>
      <c r="C2514" s="7" t="n">
        <v>7036</v>
      </c>
      <c r="D2514" s="7" t="n">
        <v>208</v>
      </c>
      <c r="E2514" s="7" t="n">
        <v>600</v>
      </c>
      <c r="F2514" s="7" t="n">
        <v>-68.1999969482422</v>
      </c>
      <c r="G2514" s="7" t="n">
        <v>318</v>
      </c>
    </row>
    <row r="2515" spans="1:4">
      <c r="A2515" t="s">
        <v>4</v>
      </c>
      <c r="B2515" s="4" t="s">
        <v>5</v>
      </c>
      <c r="C2515" s="4" t="s">
        <v>13</v>
      </c>
      <c r="D2515" s="4" t="s">
        <v>13</v>
      </c>
      <c r="E2515" s="4" t="s">
        <v>24</v>
      </c>
      <c r="F2515" s="4" t="s">
        <v>24</v>
      </c>
      <c r="G2515" s="4" t="s">
        <v>24</v>
      </c>
      <c r="H2515" s="4" t="s">
        <v>10</v>
      </c>
    </row>
    <row r="2516" spans="1:4">
      <c r="A2516" t="n">
        <v>21098</v>
      </c>
      <c r="B2516" s="55" t="n">
        <v>45</v>
      </c>
      <c r="C2516" s="7" t="n">
        <v>2</v>
      </c>
      <c r="D2516" s="7" t="n">
        <v>3</v>
      </c>
      <c r="E2516" s="7" t="n">
        <v>200.979995727539</v>
      </c>
      <c r="F2516" s="7" t="n">
        <v>609.849975585938</v>
      </c>
      <c r="G2516" s="7" t="n">
        <v>-61.4099998474121</v>
      </c>
      <c r="H2516" s="7" t="n">
        <v>0</v>
      </c>
    </row>
    <row r="2517" spans="1:4">
      <c r="A2517" t="s">
        <v>4</v>
      </c>
      <c r="B2517" s="4" t="s">
        <v>5</v>
      </c>
      <c r="C2517" s="4" t="s">
        <v>13</v>
      </c>
      <c r="D2517" s="4" t="s">
        <v>13</v>
      </c>
      <c r="E2517" s="4" t="s">
        <v>24</v>
      </c>
      <c r="F2517" s="4" t="s">
        <v>24</v>
      </c>
      <c r="G2517" s="4" t="s">
        <v>24</v>
      </c>
      <c r="H2517" s="4" t="s">
        <v>10</v>
      </c>
      <c r="I2517" s="4" t="s">
        <v>13</v>
      </c>
    </row>
    <row r="2518" spans="1:4">
      <c r="A2518" t="n">
        <v>21115</v>
      </c>
      <c r="B2518" s="55" t="n">
        <v>45</v>
      </c>
      <c r="C2518" s="7" t="n">
        <v>4</v>
      </c>
      <c r="D2518" s="7" t="n">
        <v>3</v>
      </c>
      <c r="E2518" s="7" t="n">
        <v>355.350006103516</v>
      </c>
      <c r="F2518" s="7" t="n">
        <v>3.66000008583069</v>
      </c>
      <c r="G2518" s="7" t="n">
        <v>352</v>
      </c>
      <c r="H2518" s="7" t="n">
        <v>0</v>
      </c>
      <c r="I2518" s="7" t="n">
        <v>0</v>
      </c>
    </row>
    <row r="2519" spans="1:4">
      <c r="A2519" t="s">
        <v>4</v>
      </c>
      <c r="B2519" s="4" t="s">
        <v>5</v>
      </c>
      <c r="C2519" s="4" t="s">
        <v>13</v>
      </c>
      <c r="D2519" s="4" t="s">
        <v>13</v>
      </c>
      <c r="E2519" s="4" t="s">
        <v>24</v>
      </c>
      <c r="F2519" s="4" t="s">
        <v>10</v>
      </c>
    </row>
    <row r="2520" spans="1:4">
      <c r="A2520" t="n">
        <v>21133</v>
      </c>
      <c r="B2520" s="55" t="n">
        <v>45</v>
      </c>
      <c r="C2520" s="7" t="n">
        <v>5</v>
      </c>
      <c r="D2520" s="7" t="n">
        <v>3</v>
      </c>
      <c r="E2520" s="7" t="n">
        <v>46.0999984741211</v>
      </c>
      <c r="F2520" s="7" t="n">
        <v>0</v>
      </c>
    </row>
    <row r="2521" spans="1:4">
      <c r="A2521" t="s">
        <v>4</v>
      </c>
      <c r="B2521" s="4" t="s">
        <v>5</v>
      </c>
      <c r="C2521" s="4" t="s">
        <v>13</v>
      </c>
      <c r="D2521" s="4" t="s">
        <v>13</v>
      </c>
      <c r="E2521" s="4" t="s">
        <v>24</v>
      </c>
      <c r="F2521" s="4" t="s">
        <v>10</v>
      </c>
    </row>
    <row r="2522" spans="1:4">
      <c r="A2522" t="n">
        <v>21142</v>
      </c>
      <c r="B2522" s="55" t="n">
        <v>45</v>
      </c>
      <c r="C2522" s="7" t="n">
        <v>11</v>
      </c>
      <c r="D2522" s="7" t="n">
        <v>3</v>
      </c>
      <c r="E2522" s="7" t="n">
        <v>40</v>
      </c>
      <c r="F2522" s="7" t="n">
        <v>0</v>
      </c>
    </row>
    <row r="2523" spans="1:4">
      <c r="A2523" t="s">
        <v>4</v>
      </c>
      <c r="B2523" s="4" t="s">
        <v>5</v>
      </c>
      <c r="C2523" s="4" t="s">
        <v>13</v>
      </c>
      <c r="D2523" s="4" t="s">
        <v>13</v>
      </c>
      <c r="E2523" s="4" t="s">
        <v>24</v>
      </c>
      <c r="F2523" s="4" t="s">
        <v>24</v>
      </c>
      <c r="G2523" s="4" t="s">
        <v>24</v>
      </c>
      <c r="H2523" s="4" t="s">
        <v>10</v>
      </c>
    </row>
    <row r="2524" spans="1:4">
      <c r="A2524" t="n">
        <v>21151</v>
      </c>
      <c r="B2524" s="55" t="n">
        <v>45</v>
      </c>
      <c r="C2524" s="7" t="n">
        <v>2</v>
      </c>
      <c r="D2524" s="7" t="n">
        <v>3</v>
      </c>
      <c r="E2524" s="7" t="n">
        <v>199.119995117188</v>
      </c>
      <c r="F2524" s="7" t="n">
        <v>608.239990234375</v>
      </c>
      <c r="G2524" s="7" t="n">
        <v>-60.4900016784668</v>
      </c>
      <c r="H2524" s="7" t="n">
        <v>20000</v>
      </c>
    </row>
    <row r="2525" spans="1:4">
      <c r="A2525" t="s">
        <v>4</v>
      </c>
      <c r="B2525" s="4" t="s">
        <v>5</v>
      </c>
      <c r="C2525" s="4" t="s">
        <v>13</v>
      </c>
      <c r="D2525" s="4" t="s">
        <v>13</v>
      </c>
      <c r="E2525" s="4" t="s">
        <v>24</v>
      </c>
      <c r="F2525" s="4" t="s">
        <v>24</v>
      </c>
      <c r="G2525" s="4" t="s">
        <v>24</v>
      </c>
      <c r="H2525" s="4" t="s">
        <v>10</v>
      </c>
      <c r="I2525" s="4" t="s">
        <v>13</v>
      </c>
    </row>
    <row r="2526" spans="1:4">
      <c r="A2526" t="n">
        <v>21168</v>
      </c>
      <c r="B2526" s="55" t="n">
        <v>45</v>
      </c>
      <c r="C2526" s="7" t="n">
        <v>4</v>
      </c>
      <c r="D2526" s="7" t="n">
        <v>3</v>
      </c>
      <c r="E2526" s="7" t="n">
        <v>356.299987792969</v>
      </c>
      <c r="F2526" s="7" t="n">
        <v>340.100006103516</v>
      </c>
      <c r="G2526" s="7" t="n">
        <v>352</v>
      </c>
      <c r="H2526" s="7" t="n">
        <v>20000</v>
      </c>
      <c r="I2526" s="7" t="n">
        <v>1</v>
      </c>
    </row>
    <row r="2527" spans="1:4">
      <c r="A2527" t="s">
        <v>4</v>
      </c>
      <c r="B2527" s="4" t="s">
        <v>5</v>
      </c>
      <c r="C2527" s="4" t="s">
        <v>13</v>
      </c>
      <c r="D2527" s="4" t="s">
        <v>13</v>
      </c>
      <c r="E2527" s="4" t="s">
        <v>24</v>
      </c>
      <c r="F2527" s="4" t="s">
        <v>10</v>
      </c>
    </row>
    <row r="2528" spans="1:4">
      <c r="A2528" t="n">
        <v>21186</v>
      </c>
      <c r="B2528" s="55" t="n">
        <v>45</v>
      </c>
      <c r="C2528" s="7" t="n">
        <v>5</v>
      </c>
      <c r="D2528" s="7" t="n">
        <v>3</v>
      </c>
      <c r="E2528" s="7" t="n">
        <v>38.2999992370605</v>
      </c>
      <c r="F2528" s="7" t="n">
        <v>20000</v>
      </c>
    </row>
    <row r="2529" spans="1:9">
      <c r="A2529" t="s">
        <v>4</v>
      </c>
      <c r="B2529" s="4" t="s">
        <v>5</v>
      </c>
      <c r="C2529" s="4" t="s">
        <v>13</v>
      </c>
      <c r="D2529" s="4" t="s">
        <v>13</v>
      </c>
      <c r="E2529" s="4" t="s">
        <v>24</v>
      </c>
      <c r="F2529" s="4" t="s">
        <v>10</v>
      </c>
    </row>
    <row r="2530" spans="1:9">
      <c r="A2530" t="n">
        <v>21195</v>
      </c>
      <c r="B2530" s="55" t="n">
        <v>45</v>
      </c>
      <c r="C2530" s="7" t="n">
        <v>11</v>
      </c>
      <c r="D2530" s="7" t="n">
        <v>3</v>
      </c>
      <c r="E2530" s="7" t="n">
        <v>40</v>
      </c>
      <c r="F2530" s="7" t="n">
        <v>20000</v>
      </c>
    </row>
    <row r="2531" spans="1:9">
      <c r="A2531" t="s">
        <v>4</v>
      </c>
      <c r="B2531" s="4" t="s">
        <v>5</v>
      </c>
      <c r="C2531" s="4" t="s">
        <v>13</v>
      </c>
      <c r="D2531" s="4" t="s">
        <v>10</v>
      </c>
    </row>
    <row r="2532" spans="1:9">
      <c r="A2532" t="n">
        <v>21204</v>
      </c>
      <c r="B2532" s="39" t="n">
        <v>58</v>
      </c>
      <c r="C2532" s="7" t="n">
        <v>255</v>
      </c>
      <c r="D2532" s="7" t="n">
        <v>0</v>
      </c>
    </row>
    <row r="2533" spans="1:9">
      <c r="A2533" t="s">
        <v>4</v>
      </c>
      <c r="B2533" s="4" t="s">
        <v>5</v>
      </c>
      <c r="C2533" s="4" t="s">
        <v>13</v>
      </c>
      <c r="D2533" s="4" t="s">
        <v>13</v>
      </c>
      <c r="E2533" s="4" t="s">
        <v>13</v>
      </c>
      <c r="F2533" s="4" t="s">
        <v>13</v>
      </c>
    </row>
    <row r="2534" spans="1:9">
      <c r="A2534" t="n">
        <v>21208</v>
      </c>
      <c r="B2534" s="8" t="n">
        <v>14</v>
      </c>
      <c r="C2534" s="7" t="n">
        <v>0</v>
      </c>
      <c r="D2534" s="7" t="n">
        <v>128</v>
      </c>
      <c r="E2534" s="7" t="n">
        <v>0</v>
      </c>
      <c r="F2534" s="7" t="n">
        <v>0</v>
      </c>
    </row>
    <row r="2535" spans="1:9">
      <c r="A2535" t="s">
        <v>4</v>
      </c>
      <c r="B2535" s="4" t="s">
        <v>5</v>
      </c>
      <c r="C2535" s="4" t="s">
        <v>13</v>
      </c>
      <c r="D2535" s="4" t="s">
        <v>10</v>
      </c>
      <c r="E2535" s="4" t="s">
        <v>10</v>
      </c>
      <c r="F2535" s="4" t="s">
        <v>13</v>
      </c>
    </row>
    <row r="2536" spans="1:9">
      <c r="A2536" t="n">
        <v>21213</v>
      </c>
      <c r="B2536" s="34" t="n">
        <v>25</v>
      </c>
      <c r="C2536" s="7" t="n">
        <v>1</v>
      </c>
      <c r="D2536" s="7" t="n">
        <v>200</v>
      </c>
      <c r="E2536" s="7" t="n">
        <v>100</v>
      </c>
      <c r="F2536" s="7" t="n">
        <v>5</v>
      </c>
    </row>
    <row r="2537" spans="1:9">
      <c r="A2537" t="s">
        <v>4</v>
      </c>
      <c r="B2537" s="4" t="s">
        <v>5</v>
      </c>
      <c r="C2537" s="4" t="s">
        <v>6</v>
      </c>
      <c r="D2537" s="4" t="s">
        <v>10</v>
      </c>
    </row>
    <row r="2538" spans="1:9">
      <c r="A2538" t="n">
        <v>21220</v>
      </c>
      <c r="B2538" s="76" t="n">
        <v>29</v>
      </c>
      <c r="C2538" s="7" t="s">
        <v>246</v>
      </c>
      <c r="D2538" s="7" t="n">
        <v>65533</v>
      </c>
    </row>
    <row r="2539" spans="1:9">
      <c r="A2539" t="s">
        <v>4</v>
      </c>
      <c r="B2539" s="4" t="s">
        <v>5</v>
      </c>
      <c r="C2539" s="4" t="s">
        <v>13</v>
      </c>
      <c r="D2539" s="4" t="s">
        <v>10</v>
      </c>
      <c r="E2539" s="4" t="s">
        <v>6</v>
      </c>
    </row>
    <row r="2540" spans="1:9">
      <c r="A2540" t="n">
        <v>21237</v>
      </c>
      <c r="B2540" s="61" t="n">
        <v>51</v>
      </c>
      <c r="C2540" s="7" t="n">
        <v>4</v>
      </c>
      <c r="D2540" s="7" t="n">
        <v>1600</v>
      </c>
      <c r="E2540" s="7" t="s">
        <v>101</v>
      </c>
    </row>
    <row r="2541" spans="1:9">
      <c r="A2541" t="s">
        <v>4</v>
      </c>
      <c r="B2541" s="4" t="s">
        <v>5</v>
      </c>
      <c r="C2541" s="4" t="s">
        <v>10</v>
      </c>
    </row>
    <row r="2542" spans="1:9">
      <c r="A2542" t="n">
        <v>21250</v>
      </c>
      <c r="B2542" s="43" t="n">
        <v>16</v>
      </c>
      <c r="C2542" s="7" t="n">
        <v>0</v>
      </c>
    </row>
    <row r="2543" spans="1:9">
      <c r="A2543" t="s">
        <v>4</v>
      </c>
      <c r="B2543" s="4" t="s">
        <v>5</v>
      </c>
      <c r="C2543" s="4" t="s">
        <v>10</v>
      </c>
      <c r="D2543" s="4" t="s">
        <v>13</v>
      </c>
      <c r="E2543" s="4" t="s">
        <v>9</v>
      </c>
      <c r="F2543" s="4" t="s">
        <v>70</v>
      </c>
      <c r="G2543" s="4" t="s">
        <v>13</v>
      </c>
      <c r="H2543" s="4" t="s">
        <v>13</v>
      </c>
      <c r="I2543" s="4" t="s">
        <v>13</v>
      </c>
      <c r="J2543" s="4" t="s">
        <v>9</v>
      </c>
      <c r="K2543" s="4" t="s">
        <v>70</v>
      </c>
      <c r="L2543" s="4" t="s">
        <v>13</v>
      </c>
      <c r="M2543" s="4" t="s">
        <v>13</v>
      </c>
    </row>
    <row r="2544" spans="1:9">
      <c r="A2544" t="n">
        <v>21253</v>
      </c>
      <c r="B2544" s="62" t="n">
        <v>26</v>
      </c>
      <c r="C2544" s="7" t="n">
        <v>1600</v>
      </c>
      <c r="D2544" s="7" t="n">
        <v>17</v>
      </c>
      <c r="E2544" s="7" t="n">
        <v>17465</v>
      </c>
      <c r="F2544" s="7" t="s">
        <v>247</v>
      </c>
      <c r="G2544" s="7" t="n">
        <v>2</v>
      </c>
      <c r="H2544" s="7" t="n">
        <v>3</v>
      </c>
      <c r="I2544" s="7" t="n">
        <v>17</v>
      </c>
      <c r="J2544" s="7" t="n">
        <v>17466</v>
      </c>
      <c r="K2544" s="7" t="s">
        <v>248</v>
      </c>
      <c r="L2544" s="7" t="n">
        <v>2</v>
      </c>
      <c r="M2544" s="7" t="n">
        <v>0</v>
      </c>
    </row>
    <row r="2545" spans="1:13">
      <c r="A2545" t="s">
        <v>4</v>
      </c>
      <c r="B2545" s="4" t="s">
        <v>5</v>
      </c>
    </row>
    <row r="2546" spans="1:13">
      <c r="A2546" t="n">
        <v>21442</v>
      </c>
      <c r="B2546" s="36" t="n">
        <v>28</v>
      </c>
    </row>
    <row r="2547" spans="1:13">
      <c r="A2547" t="s">
        <v>4</v>
      </c>
      <c r="B2547" s="4" t="s">
        <v>5</v>
      </c>
      <c r="C2547" s="4" t="s">
        <v>10</v>
      </c>
    </row>
    <row r="2548" spans="1:13">
      <c r="A2548" t="n">
        <v>21443</v>
      </c>
      <c r="B2548" s="43" t="n">
        <v>16</v>
      </c>
      <c r="C2548" s="7" t="n">
        <v>500</v>
      </c>
    </row>
    <row r="2549" spans="1:13">
      <c r="A2549" t="s">
        <v>4</v>
      </c>
      <c r="B2549" s="4" t="s">
        <v>5</v>
      </c>
      <c r="C2549" s="4" t="s">
        <v>13</v>
      </c>
      <c r="D2549" s="4" t="s">
        <v>24</v>
      </c>
      <c r="E2549" s="4" t="s">
        <v>24</v>
      </c>
      <c r="F2549" s="4" t="s">
        <v>24</v>
      </c>
    </row>
    <row r="2550" spans="1:13">
      <c r="A2550" t="n">
        <v>21446</v>
      </c>
      <c r="B2550" s="55" t="n">
        <v>45</v>
      </c>
      <c r="C2550" s="7" t="n">
        <v>9</v>
      </c>
      <c r="D2550" s="7" t="n">
        <v>0.150000005960464</v>
      </c>
      <c r="E2550" s="7" t="n">
        <v>0.150000005960464</v>
      </c>
      <c r="F2550" s="7" t="n">
        <v>0.200000002980232</v>
      </c>
    </row>
    <row r="2551" spans="1:13">
      <c r="A2551" t="s">
        <v>4</v>
      </c>
      <c r="B2551" s="4" t="s">
        <v>5</v>
      </c>
      <c r="C2551" s="4" t="s">
        <v>13</v>
      </c>
      <c r="D2551" s="4" t="s">
        <v>10</v>
      </c>
      <c r="E2551" s="4" t="s">
        <v>6</v>
      </c>
    </row>
    <row r="2552" spans="1:13">
      <c r="A2552" t="n">
        <v>21460</v>
      </c>
      <c r="B2552" s="61" t="n">
        <v>51</v>
      </c>
      <c r="C2552" s="7" t="n">
        <v>4</v>
      </c>
      <c r="D2552" s="7" t="n">
        <v>1600</v>
      </c>
      <c r="E2552" s="7" t="s">
        <v>101</v>
      </c>
    </row>
    <row r="2553" spans="1:13">
      <c r="A2553" t="s">
        <v>4</v>
      </c>
      <c r="B2553" s="4" t="s">
        <v>5</v>
      </c>
      <c r="C2553" s="4" t="s">
        <v>10</v>
      </c>
    </row>
    <row r="2554" spans="1:13">
      <c r="A2554" t="n">
        <v>21473</v>
      </c>
      <c r="B2554" s="43" t="n">
        <v>16</v>
      </c>
      <c r="C2554" s="7" t="n">
        <v>0</v>
      </c>
    </row>
    <row r="2555" spans="1:13">
      <c r="A2555" t="s">
        <v>4</v>
      </c>
      <c r="B2555" s="4" t="s">
        <v>5</v>
      </c>
      <c r="C2555" s="4" t="s">
        <v>10</v>
      </c>
      <c r="D2555" s="4" t="s">
        <v>13</v>
      </c>
      <c r="E2555" s="4" t="s">
        <v>9</v>
      </c>
      <c r="F2555" s="4" t="s">
        <v>70</v>
      </c>
      <c r="G2555" s="4" t="s">
        <v>13</v>
      </c>
      <c r="H2555" s="4" t="s">
        <v>13</v>
      </c>
    </row>
    <row r="2556" spans="1:13">
      <c r="A2556" t="n">
        <v>21476</v>
      </c>
      <c r="B2556" s="62" t="n">
        <v>26</v>
      </c>
      <c r="C2556" s="7" t="n">
        <v>1600</v>
      </c>
      <c r="D2556" s="7" t="n">
        <v>17</v>
      </c>
      <c r="E2556" s="7" t="n">
        <v>17467</v>
      </c>
      <c r="F2556" s="7" t="s">
        <v>249</v>
      </c>
      <c r="G2556" s="7" t="n">
        <v>2</v>
      </c>
      <c r="H2556" s="7" t="n">
        <v>0</v>
      </c>
    </row>
    <row r="2557" spans="1:13">
      <c r="A2557" t="s">
        <v>4</v>
      </c>
      <c r="B2557" s="4" t="s">
        <v>5</v>
      </c>
    </row>
    <row r="2558" spans="1:13">
      <c r="A2558" t="n">
        <v>21551</v>
      </c>
      <c r="B2558" s="36" t="n">
        <v>28</v>
      </c>
    </row>
    <row r="2559" spans="1:13">
      <c r="A2559" t="s">
        <v>4</v>
      </c>
      <c r="B2559" s="4" t="s">
        <v>5</v>
      </c>
      <c r="C2559" s="4" t="s">
        <v>6</v>
      </c>
      <c r="D2559" s="4" t="s">
        <v>10</v>
      </c>
    </row>
    <row r="2560" spans="1:13">
      <c r="A2560" t="n">
        <v>21552</v>
      </c>
      <c r="B2560" s="76" t="n">
        <v>29</v>
      </c>
      <c r="C2560" s="7" t="s">
        <v>12</v>
      </c>
      <c r="D2560" s="7" t="n">
        <v>65533</v>
      </c>
    </row>
    <row r="2561" spans="1:8">
      <c r="A2561" t="s">
        <v>4</v>
      </c>
      <c r="B2561" s="4" t="s">
        <v>5</v>
      </c>
      <c r="C2561" s="4" t="s">
        <v>13</v>
      </c>
      <c r="D2561" s="4" t="s">
        <v>10</v>
      </c>
      <c r="E2561" s="4" t="s">
        <v>10</v>
      </c>
      <c r="F2561" s="4" t="s">
        <v>13</v>
      </c>
    </row>
    <row r="2562" spans="1:8">
      <c r="A2562" t="n">
        <v>21556</v>
      </c>
      <c r="B2562" s="34" t="n">
        <v>25</v>
      </c>
      <c r="C2562" s="7" t="n">
        <v>1</v>
      </c>
      <c r="D2562" s="7" t="n">
        <v>65535</v>
      </c>
      <c r="E2562" s="7" t="n">
        <v>65535</v>
      </c>
      <c r="F2562" s="7" t="n">
        <v>0</v>
      </c>
    </row>
    <row r="2563" spans="1:8">
      <c r="A2563" t="s">
        <v>4</v>
      </c>
      <c r="B2563" s="4" t="s">
        <v>5</v>
      </c>
      <c r="C2563" s="4" t="s">
        <v>9</v>
      </c>
    </row>
    <row r="2564" spans="1:8">
      <c r="A2564" t="n">
        <v>21563</v>
      </c>
      <c r="B2564" s="46" t="n">
        <v>15</v>
      </c>
      <c r="C2564" s="7" t="n">
        <v>32768</v>
      </c>
    </row>
    <row r="2565" spans="1:8">
      <c r="A2565" t="s">
        <v>4</v>
      </c>
      <c r="B2565" s="4" t="s">
        <v>5</v>
      </c>
      <c r="C2565" s="4" t="s">
        <v>13</v>
      </c>
      <c r="D2565" s="4" t="s">
        <v>10</v>
      </c>
      <c r="E2565" s="4" t="s">
        <v>10</v>
      </c>
      <c r="F2565" s="4" t="s">
        <v>13</v>
      </c>
    </row>
    <row r="2566" spans="1:8">
      <c r="A2566" t="n">
        <v>21568</v>
      </c>
      <c r="B2566" s="34" t="n">
        <v>25</v>
      </c>
      <c r="C2566" s="7" t="n">
        <v>1</v>
      </c>
      <c r="D2566" s="7" t="n">
        <v>260</v>
      </c>
      <c r="E2566" s="7" t="n">
        <v>640</v>
      </c>
      <c r="F2566" s="7" t="n">
        <v>1</v>
      </c>
    </row>
    <row r="2567" spans="1:8">
      <c r="A2567" t="s">
        <v>4</v>
      </c>
      <c r="B2567" s="4" t="s">
        <v>5</v>
      </c>
      <c r="C2567" s="4" t="s">
        <v>13</v>
      </c>
      <c r="D2567" s="4" t="s">
        <v>10</v>
      </c>
      <c r="E2567" s="4" t="s">
        <v>6</v>
      </c>
    </row>
    <row r="2568" spans="1:8">
      <c r="A2568" t="n">
        <v>21575</v>
      </c>
      <c r="B2568" s="61" t="n">
        <v>51</v>
      </c>
      <c r="C2568" s="7" t="n">
        <v>4</v>
      </c>
      <c r="D2568" s="7" t="n">
        <v>1620</v>
      </c>
      <c r="E2568" s="7" t="s">
        <v>250</v>
      </c>
    </row>
    <row r="2569" spans="1:8">
      <c r="A2569" t="s">
        <v>4</v>
      </c>
      <c r="B2569" s="4" t="s">
        <v>5</v>
      </c>
      <c r="C2569" s="4" t="s">
        <v>10</v>
      </c>
    </row>
    <row r="2570" spans="1:8">
      <c r="A2570" t="n">
        <v>21588</v>
      </c>
      <c r="B2570" s="43" t="n">
        <v>16</v>
      </c>
      <c r="C2570" s="7" t="n">
        <v>0</v>
      </c>
    </row>
    <row r="2571" spans="1:8">
      <c r="A2571" t="s">
        <v>4</v>
      </c>
      <c r="B2571" s="4" t="s">
        <v>5</v>
      </c>
      <c r="C2571" s="4" t="s">
        <v>10</v>
      </c>
      <c r="D2571" s="4" t="s">
        <v>13</v>
      </c>
      <c r="E2571" s="4" t="s">
        <v>9</v>
      </c>
      <c r="F2571" s="4" t="s">
        <v>70</v>
      </c>
      <c r="G2571" s="4" t="s">
        <v>13</v>
      </c>
      <c r="H2571" s="4" t="s">
        <v>13</v>
      </c>
    </row>
    <row r="2572" spans="1:8">
      <c r="A2572" t="n">
        <v>21591</v>
      </c>
      <c r="B2572" s="62" t="n">
        <v>26</v>
      </c>
      <c r="C2572" s="7" t="n">
        <v>1620</v>
      </c>
      <c r="D2572" s="7" t="n">
        <v>17</v>
      </c>
      <c r="E2572" s="7" t="n">
        <v>62872</v>
      </c>
      <c r="F2572" s="7" t="s">
        <v>251</v>
      </c>
      <c r="G2572" s="7" t="n">
        <v>2</v>
      </c>
      <c r="H2572" s="7" t="n">
        <v>0</v>
      </c>
    </row>
    <row r="2573" spans="1:8">
      <c r="A2573" t="s">
        <v>4</v>
      </c>
      <c r="B2573" s="4" t="s">
        <v>5</v>
      </c>
    </row>
    <row r="2574" spans="1:8">
      <c r="A2574" t="n">
        <v>21626</v>
      </c>
      <c r="B2574" s="36" t="n">
        <v>28</v>
      </c>
    </row>
    <row r="2575" spans="1:8">
      <c r="A2575" t="s">
        <v>4</v>
      </c>
      <c r="B2575" s="4" t="s">
        <v>5</v>
      </c>
      <c r="C2575" s="4" t="s">
        <v>13</v>
      </c>
      <c r="D2575" s="4" t="s">
        <v>10</v>
      </c>
      <c r="E2575" s="4" t="s">
        <v>10</v>
      </c>
      <c r="F2575" s="4" t="s">
        <v>13</v>
      </c>
    </row>
    <row r="2576" spans="1:8">
      <c r="A2576" t="n">
        <v>21627</v>
      </c>
      <c r="B2576" s="34" t="n">
        <v>25</v>
      </c>
      <c r="C2576" s="7" t="n">
        <v>1</v>
      </c>
      <c r="D2576" s="7" t="n">
        <v>65535</v>
      </c>
      <c r="E2576" s="7" t="n">
        <v>65535</v>
      </c>
      <c r="F2576" s="7" t="n">
        <v>0</v>
      </c>
    </row>
    <row r="2577" spans="1:8">
      <c r="A2577" t="s">
        <v>4</v>
      </c>
      <c r="B2577" s="4" t="s">
        <v>5</v>
      </c>
      <c r="C2577" s="4" t="s">
        <v>13</v>
      </c>
      <c r="D2577" s="4" t="s">
        <v>10</v>
      </c>
      <c r="E2577" s="4" t="s">
        <v>10</v>
      </c>
      <c r="F2577" s="4" t="s">
        <v>13</v>
      </c>
    </row>
    <row r="2578" spans="1:8">
      <c r="A2578" t="n">
        <v>21634</v>
      </c>
      <c r="B2578" s="34" t="n">
        <v>25</v>
      </c>
      <c r="C2578" s="7" t="n">
        <v>1</v>
      </c>
      <c r="D2578" s="7" t="n">
        <v>60</v>
      </c>
      <c r="E2578" s="7" t="n">
        <v>640</v>
      </c>
      <c r="F2578" s="7" t="n">
        <v>1</v>
      </c>
    </row>
    <row r="2579" spans="1:8">
      <c r="A2579" t="s">
        <v>4</v>
      </c>
      <c r="B2579" s="4" t="s">
        <v>5</v>
      </c>
      <c r="C2579" s="4" t="s">
        <v>13</v>
      </c>
      <c r="D2579" s="4" t="s">
        <v>10</v>
      </c>
      <c r="E2579" s="4" t="s">
        <v>6</v>
      </c>
    </row>
    <row r="2580" spans="1:8">
      <c r="A2580" t="n">
        <v>21641</v>
      </c>
      <c r="B2580" s="61" t="n">
        <v>51</v>
      </c>
      <c r="C2580" s="7" t="n">
        <v>4</v>
      </c>
      <c r="D2580" s="7" t="n">
        <v>1621</v>
      </c>
      <c r="E2580" s="7" t="s">
        <v>252</v>
      </c>
    </row>
    <row r="2581" spans="1:8">
      <c r="A2581" t="s">
        <v>4</v>
      </c>
      <c r="B2581" s="4" t="s">
        <v>5</v>
      </c>
      <c r="C2581" s="4" t="s">
        <v>10</v>
      </c>
    </row>
    <row r="2582" spans="1:8">
      <c r="A2582" t="n">
        <v>21655</v>
      </c>
      <c r="B2582" s="43" t="n">
        <v>16</v>
      </c>
      <c r="C2582" s="7" t="n">
        <v>0</v>
      </c>
    </row>
    <row r="2583" spans="1:8">
      <c r="A2583" t="s">
        <v>4</v>
      </c>
      <c r="B2583" s="4" t="s">
        <v>5</v>
      </c>
      <c r="C2583" s="4" t="s">
        <v>10</v>
      </c>
      <c r="D2583" s="4" t="s">
        <v>13</v>
      </c>
      <c r="E2583" s="4" t="s">
        <v>9</v>
      </c>
      <c r="F2583" s="4" t="s">
        <v>70</v>
      </c>
      <c r="G2583" s="4" t="s">
        <v>13</v>
      </c>
      <c r="H2583" s="4" t="s">
        <v>13</v>
      </c>
    </row>
    <row r="2584" spans="1:8">
      <c r="A2584" t="n">
        <v>21658</v>
      </c>
      <c r="B2584" s="62" t="n">
        <v>26</v>
      </c>
      <c r="C2584" s="7" t="n">
        <v>1621</v>
      </c>
      <c r="D2584" s="7" t="n">
        <v>17</v>
      </c>
      <c r="E2584" s="7" t="n">
        <v>62873</v>
      </c>
      <c r="F2584" s="7" t="s">
        <v>253</v>
      </c>
      <c r="G2584" s="7" t="n">
        <v>2</v>
      </c>
      <c r="H2584" s="7" t="n">
        <v>0</v>
      </c>
    </row>
    <row r="2585" spans="1:8">
      <c r="A2585" t="s">
        <v>4</v>
      </c>
      <c r="B2585" s="4" t="s">
        <v>5</v>
      </c>
    </row>
    <row r="2586" spans="1:8">
      <c r="A2586" t="n">
        <v>21678</v>
      </c>
      <c r="B2586" s="36" t="n">
        <v>28</v>
      </c>
    </row>
    <row r="2587" spans="1:8">
      <c r="A2587" t="s">
        <v>4</v>
      </c>
      <c r="B2587" s="4" t="s">
        <v>5</v>
      </c>
      <c r="C2587" s="4" t="s">
        <v>13</v>
      </c>
      <c r="D2587" s="4" t="s">
        <v>10</v>
      </c>
      <c r="E2587" s="4" t="s">
        <v>10</v>
      </c>
      <c r="F2587" s="4" t="s">
        <v>13</v>
      </c>
    </row>
    <row r="2588" spans="1:8">
      <c r="A2588" t="n">
        <v>21679</v>
      </c>
      <c r="B2588" s="34" t="n">
        <v>25</v>
      </c>
      <c r="C2588" s="7" t="n">
        <v>1</v>
      </c>
      <c r="D2588" s="7" t="n">
        <v>65535</v>
      </c>
      <c r="E2588" s="7" t="n">
        <v>65535</v>
      </c>
      <c r="F2588" s="7" t="n">
        <v>0</v>
      </c>
    </row>
    <row r="2589" spans="1:8">
      <c r="A2589" t="s">
        <v>4</v>
      </c>
      <c r="B2589" s="4" t="s">
        <v>5</v>
      </c>
      <c r="C2589" s="4" t="s">
        <v>10</v>
      </c>
      <c r="D2589" s="4" t="s">
        <v>13</v>
      </c>
    </row>
    <row r="2590" spans="1:8">
      <c r="A2590" t="n">
        <v>21686</v>
      </c>
      <c r="B2590" s="77" t="n">
        <v>89</v>
      </c>
      <c r="C2590" s="7" t="n">
        <v>65533</v>
      </c>
      <c r="D2590" s="7" t="n">
        <v>1</v>
      </c>
    </row>
    <row r="2591" spans="1:8">
      <c r="A2591" t="s">
        <v>4</v>
      </c>
      <c r="B2591" s="4" t="s">
        <v>5</v>
      </c>
      <c r="C2591" s="4" t="s">
        <v>13</v>
      </c>
      <c r="D2591" s="4" t="s">
        <v>10</v>
      </c>
      <c r="E2591" s="4" t="s">
        <v>24</v>
      </c>
    </row>
    <row r="2592" spans="1:8">
      <c r="A2592" t="n">
        <v>21690</v>
      </c>
      <c r="B2592" s="39" t="n">
        <v>58</v>
      </c>
      <c r="C2592" s="7" t="n">
        <v>101</v>
      </c>
      <c r="D2592" s="7" t="n">
        <v>300</v>
      </c>
      <c r="E2592" s="7" t="n">
        <v>1</v>
      </c>
    </row>
    <row r="2593" spans="1:8">
      <c r="A2593" t="s">
        <v>4</v>
      </c>
      <c r="B2593" s="4" t="s">
        <v>5</v>
      </c>
      <c r="C2593" s="4" t="s">
        <v>13</v>
      </c>
      <c r="D2593" s="4" t="s">
        <v>10</v>
      </c>
    </row>
    <row r="2594" spans="1:8">
      <c r="A2594" t="n">
        <v>21698</v>
      </c>
      <c r="B2594" s="39" t="n">
        <v>58</v>
      </c>
      <c r="C2594" s="7" t="n">
        <v>254</v>
      </c>
      <c r="D2594" s="7" t="n">
        <v>0</v>
      </c>
    </row>
    <row r="2595" spans="1:8">
      <c r="A2595" t="s">
        <v>4</v>
      </c>
      <c r="B2595" s="4" t="s">
        <v>5</v>
      </c>
      <c r="C2595" s="4" t="s">
        <v>13</v>
      </c>
    </row>
    <row r="2596" spans="1:8">
      <c r="A2596" t="n">
        <v>21702</v>
      </c>
      <c r="B2596" s="55" t="n">
        <v>45</v>
      </c>
      <c r="C2596" s="7" t="n">
        <v>0</v>
      </c>
    </row>
    <row r="2597" spans="1:8">
      <c r="A2597" t="s">
        <v>4</v>
      </c>
      <c r="B2597" s="4" t="s">
        <v>5</v>
      </c>
      <c r="C2597" s="4" t="s">
        <v>10</v>
      </c>
      <c r="D2597" s="4" t="s">
        <v>24</v>
      </c>
      <c r="E2597" s="4" t="s">
        <v>24</v>
      </c>
      <c r="F2597" s="4" t="s">
        <v>24</v>
      </c>
      <c r="G2597" s="4" t="s">
        <v>24</v>
      </c>
    </row>
    <row r="2598" spans="1:8">
      <c r="A2598" t="n">
        <v>21704</v>
      </c>
      <c r="B2598" s="57" t="n">
        <v>46</v>
      </c>
      <c r="C2598" s="7" t="n">
        <v>1</v>
      </c>
      <c r="D2598" s="7" t="n">
        <v>199.449996948242</v>
      </c>
      <c r="E2598" s="7" t="n">
        <v>609.419982910156</v>
      </c>
      <c r="F2598" s="7" t="n">
        <v>-58.2999992370605</v>
      </c>
      <c r="G2598" s="7" t="n">
        <v>318</v>
      </c>
    </row>
    <row r="2599" spans="1:8">
      <c r="A2599" t="s">
        <v>4</v>
      </c>
      <c r="B2599" s="4" t="s">
        <v>5</v>
      </c>
      <c r="C2599" s="4" t="s">
        <v>10</v>
      </c>
      <c r="D2599" s="4" t="s">
        <v>24</v>
      </c>
      <c r="E2599" s="4" t="s">
        <v>24</v>
      </c>
      <c r="F2599" s="4" t="s">
        <v>24</v>
      </c>
      <c r="G2599" s="4" t="s">
        <v>24</v>
      </c>
    </row>
    <row r="2600" spans="1:8">
      <c r="A2600" t="n">
        <v>21723</v>
      </c>
      <c r="B2600" s="57" t="n">
        <v>46</v>
      </c>
      <c r="C2600" s="7" t="n">
        <v>2</v>
      </c>
      <c r="D2600" s="7" t="n">
        <v>200.149993896484</v>
      </c>
      <c r="E2600" s="7" t="n">
        <v>609.419982910156</v>
      </c>
      <c r="F2600" s="7" t="n">
        <v>-59.4000015258789</v>
      </c>
      <c r="G2600" s="7" t="n">
        <v>318</v>
      </c>
    </row>
    <row r="2601" spans="1:8">
      <c r="A2601" t="s">
        <v>4</v>
      </c>
      <c r="B2601" s="4" t="s">
        <v>5</v>
      </c>
      <c r="C2601" s="4" t="s">
        <v>10</v>
      </c>
      <c r="D2601" s="4" t="s">
        <v>24</v>
      </c>
      <c r="E2601" s="4" t="s">
        <v>24</v>
      </c>
      <c r="F2601" s="4" t="s">
        <v>24</v>
      </c>
      <c r="G2601" s="4" t="s">
        <v>24</v>
      </c>
    </row>
    <row r="2602" spans="1:8">
      <c r="A2602" t="n">
        <v>21742</v>
      </c>
      <c r="B2602" s="57" t="n">
        <v>46</v>
      </c>
      <c r="C2602" s="7" t="n">
        <v>3</v>
      </c>
      <c r="D2602" s="7" t="n">
        <v>198.949996948242</v>
      </c>
      <c r="E2602" s="7" t="n">
        <v>609.419982910156</v>
      </c>
      <c r="F2602" s="7" t="n">
        <v>-59.0999984741211</v>
      </c>
      <c r="G2602" s="7" t="n">
        <v>318</v>
      </c>
    </row>
    <row r="2603" spans="1:8">
      <c r="A2603" t="s">
        <v>4</v>
      </c>
      <c r="B2603" s="4" t="s">
        <v>5</v>
      </c>
      <c r="C2603" s="4" t="s">
        <v>10</v>
      </c>
      <c r="D2603" s="4" t="s">
        <v>24</v>
      </c>
      <c r="E2603" s="4" t="s">
        <v>24</v>
      </c>
      <c r="F2603" s="4" t="s">
        <v>24</v>
      </c>
      <c r="G2603" s="4" t="s">
        <v>24</v>
      </c>
    </row>
    <row r="2604" spans="1:8">
      <c r="A2604" t="n">
        <v>21761</v>
      </c>
      <c r="B2604" s="57" t="n">
        <v>46</v>
      </c>
      <c r="C2604" s="7" t="n">
        <v>4</v>
      </c>
      <c r="D2604" s="7" t="n">
        <v>201.050003051758</v>
      </c>
      <c r="E2604" s="7" t="n">
        <v>609.419982910156</v>
      </c>
      <c r="F2604" s="7" t="n">
        <v>-59.5</v>
      </c>
      <c r="G2604" s="7" t="n">
        <v>318</v>
      </c>
    </row>
    <row r="2605" spans="1:8">
      <c r="A2605" t="s">
        <v>4</v>
      </c>
      <c r="B2605" s="4" t="s">
        <v>5</v>
      </c>
      <c r="C2605" s="4" t="s">
        <v>10</v>
      </c>
      <c r="D2605" s="4" t="s">
        <v>24</v>
      </c>
      <c r="E2605" s="4" t="s">
        <v>24</v>
      </c>
      <c r="F2605" s="4" t="s">
        <v>24</v>
      </c>
      <c r="G2605" s="4" t="s">
        <v>24</v>
      </c>
    </row>
    <row r="2606" spans="1:8">
      <c r="A2606" t="n">
        <v>21780</v>
      </c>
      <c r="B2606" s="57" t="n">
        <v>46</v>
      </c>
      <c r="C2606" s="7" t="n">
        <v>5</v>
      </c>
      <c r="D2606" s="7" t="n">
        <v>198.350006103516</v>
      </c>
      <c r="E2606" s="7" t="n">
        <v>609.419982910156</v>
      </c>
      <c r="F2606" s="7" t="n">
        <v>-60</v>
      </c>
      <c r="G2606" s="7" t="n">
        <v>318</v>
      </c>
    </row>
    <row r="2607" spans="1:8">
      <c r="A2607" t="s">
        <v>4</v>
      </c>
      <c r="B2607" s="4" t="s">
        <v>5</v>
      </c>
      <c r="C2607" s="4" t="s">
        <v>10</v>
      </c>
      <c r="D2607" s="4" t="s">
        <v>24</v>
      </c>
      <c r="E2607" s="4" t="s">
        <v>24</v>
      </c>
      <c r="F2607" s="4" t="s">
        <v>24</v>
      </c>
      <c r="G2607" s="4" t="s">
        <v>24</v>
      </c>
    </row>
    <row r="2608" spans="1:8">
      <c r="A2608" t="n">
        <v>21799</v>
      </c>
      <c r="B2608" s="57" t="n">
        <v>46</v>
      </c>
      <c r="C2608" s="7" t="n">
        <v>6</v>
      </c>
      <c r="D2608" s="7" t="n">
        <v>199.449996948242</v>
      </c>
      <c r="E2608" s="7" t="n">
        <v>609.419982910156</v>
      </c>
      <c r="F2608" s="7" t="n">
        <v>-60.5</v>
      </c>
      <c r="G2608" s="7" t="n">
        <v>318</v>
      </c>
    </row>
    <row r="2609" spans="1:7">
      <c r="A2609" t="s">
        <v>4</v>
      </c>
      <c r="B2609" s="4" t="s">
        <v>5</v>
      </c>
      <c r="C2609" s="4" t="s">
        <v>10</v>
      </c>
      <c r="D2609" s="4" t="s">
        <v>24</v>
      </c>
      <c r="E2609" s="4" t="s">
        <v>24</v>
      </c>
      <c r="F2609" s="4" t="s">
        <v>24</v>
      </c>
      <c r="G2609" s="4" t="s">
        <v>24</v>
      </c>
    </row>
    <row r="2610" spans="1:7">
      <c r="A2610" t="n">
        <v>21818</v>
      </c>
      <c r="B2610" s="57" t="n">
        <v>46</v>
      </c>
      <c r="C2610" s="7" t="n">
        <v>7</v>
      </c>
      <c r="D2610" s="7" t="n">
        <v>200.25</v>
      </c>
      <c r="E2610" s="7" t="n">
        <v>609.419982910156</v>
      </c>
      <c r="F2610" s="7" t="n">
        <v>-58.2000007629395</v>
      </c>
      <c r="G2610" s="7" t="n">
        <v>318</v>
      </c>
    </row>
    <row r="2611" spans="1:7">
      <c r="A2611" t="s">
        <v>4</v>
      </c>
      <c r="B2611" s="4" t="s">
        <v>5</v>
      </c>
      <c r="C2611" s="4" t="s">
        <v>10</v>
      </c>
      <c r="D2611" s="4" t="s">
        <v>24</v>
      </c>
      <c r="E2611" s="4" t="s">
        <v>24</v>
      </c>
      <c r="F2611" s="4" t="s">
        <v>24</v>
      </c>
      <c r="G2611" s="4" t="s">
        <v>24</v>
      </c>
    </row>
    <row r="2612" spans="1:7">
      <c r="A2612" t="n">
        <v>21837</v>
      </c>
      <c r="B2612" s="57" t="n">
        <v>46</v>
      </c>
      <c r="C2612" s="7" t="n">
        <v>8</v>
      </c>
      <c r="D2612" s="7" t="n">
        <v>200.5</v>
      </c>
      <c r="E2612" s="7" t="n">
        <v>609.419982910156</v>
      </c>
      <c r="F2612" s="7" t="n">
        <v>-60.7999992370605</v>
      </c>
      <c r="G2612" s="7" t="n">
        <v>318</v>
      </c>
    </row>
    <row r="2613" spans="1:7">
      <c r="A2613" t="s">
        <v>4</v>
      </c>
      <c r="B2613" s="4" t="s">
        <v>5</v>
      </c>
      <c r="C2613" s="4" t="s">
        <v>10</v>
      </c>
      <c r="D2613" s="4" t="s">
        <v>24</v>
      </c>
      <c r="E2613" s="4" t="s">
        <v>24</v>
      </c>
      <c r="F2613" s="4" t="s">
        <v>24</v>
      </c>
      <c r="G2613" s="4" t="s">
        <v>24</v>
      </c>
    </row>
    <row r="2614" spans="1:7">
      <c r="A2614" t="n">
        <v>21856</v>
      </c>
      <c r="B2614" s="57" t="n">
        <v>46</v>
      </c>
      <c r="C2614" s="7" t="n">
        <v>9</v>
      </c>
      <c r="D2614" s="7" t="n">
        <v>199.350006103516</v>
      </c>
      <c r="E2614" s="7" t="n">
        <v>609.419982910156</v>
      </c>
      <c r="F2614" s="7" t="n">
        <v>-61.6500015258789</v>
      </c>
      <c r="G2614" s="7" t="n">
        <v>318</v>
      </c>
    </row>
    <row r="2615" spans="1:7">
      <c r="A2615" t="s">
        <v>4</v>
      </c>
      <c r="B2615" s="4" t="s">
        <v>5</v>
      </c>
      <c r="C2615" s="4" t="s">
        <v>10</v>
      </c>
      <c r="D2615" s="4" t="s">
        <v>24</v>
      </c>
      <c r="E2615" s="4" t="s">
        <v>24</v>
      </c>
      <c r="F2615" s="4" t="s">
        <v>24</v>
      </c>
      <c r="G2615" s="4" t="s">
        <v>24</v>
      </c>
    </row>
    <row r="2616" spans="1:7">
      <c r="A2616" t="n">
        <v>21875</v>
      </c>
      <c r="B2616" s="57" t="n">
        <v>46</v>
      </c>
      <c r="C2616" s="7" t="n">
        <v>11</v>
      </c>
      <c r="D2616" s="7" t="n">
        <v>197.75</v>
      </c>
      <c r="E2616" s="7" t="n">
        <v>609.419982910156</v>
      </c>
      <c r="F2616" s="7" t="n">
        <v>-56.8499984741211</v>
      </c>
      <c r="G2616" s="7" t="n">
        <v>318</v>
      </c>
    </row>
    <row r="2617" spans="1:7">
      <c r="A2617" t="s">
        <v>4</v>
      </c>
      <c r="B2617" s="4" t="s">
        <v>5</v>
      </c>
      <c r="C2617" s="4" t="s">
        <v>10</v>
      </c>
      <c r="D2617" s="4" t="s">
        <v>24</v>
      </c>
      <c r="E2617" s="4" t="s">
        <v>24</v>
      </c>
      <c r="F2617" s="4" t="s">
        <v>24</v>
      </c>
      <c r="G2617" s="4" t="s">
        <v>24</v>
      </c>
    </row>
    <row r="2618" spans="1:7">
      <c r="A2618" t="n">
        <v>21894</v>
      </c>
      <c r="B2618" s="57" t="n">
        <v>46</v>
      </c>
      <c r="C2618" s="7" t="n">
        <v>7032</v>
      </c>
      <c r="D2618" s="7" t="n">
        <v>198.649993896484</v>
      </c>
      <c r="E2618" s="7" t="n">
        <v>609.419982910156</v>
      </c>
      <c r="F2618" s="7" t="n">
        <v>-59.9500007629395</v>
      </c>
      <c r="G2618" s="7" t="n">
        <v>318</v>
      </c>
    </row>
    <row r="2619" spans="1:7">
      <c r="A2619" t="s">
        <v>4</v>
      </c>
      <c r="B2619" s="4" t="s">
        <v>5</v>
      </c>
      <c r="C2619" s="4" t="s">
        <v>10</v>
      </c>
      <c r="D2619" s="4" t="s">
        <v>24</v>
      </c>
      <c r="E2619" s="4" t="s">
        <v>24</v>
      </c>
      <c r="F2619" s="4" t="s">
        <v>24</v>
      </c>
      <c r="G2619" s="4" t="s">
        <v>24</v>
      </c>
    </row>
    <row r="2620" spans="1:7">
      <c r="A2620" t="n">
        <v>21913</v>
      </c>
      <c r="B2620" s="57" t="n">
        <v>46</v>
      </c>
      <c r="C2620" s="7" t="n">
        <v>7033</v>
      </c>
      <c r="D2620" s="7" t="n">
        <v>203.050003051758</v>
      </c>
      <c r="E2620" s="7" t="n">
        <v>609.419982910156</v>
      </c>
      <c r="F2620" s="7" t="n">
        <v>-62.5999984741211</v>
      </c>
      <c r="G2620" s="7" t="n">
        <v>318</v>
      </c>
    </row>
    <row r="2621" spans="1:7">
      <c r="A2621" t="s">
        <v>4</v>
      </c>
      <c r="B2621" s="4" t="s">
        <v>5</v>
      </c>
      <c r="C2621" s="4" t="s">
        <v>13</v>
      </c>
      <c r="D2621" s="4" t="s">
        <v>13</v>
      </c>
      <c r="E2621" s="4" t="s">
        <v>24</v>
      </c>
      <c r="F2621" s="4" t="s">
        <v>24</v>
      </c>
      <c r="G2621" s="4" t="s">
        <v>24</v>
      </c>
      <c r="H2621" s="4" t="s">
        <v>10</v>
      </c>
    </row>
    <row r="2622" spans="1:7">
      <c r="A2622" t="n">
        <v>21932</v>
      </c>
      <c r="B2622" s="55" t="n">
        <v>45</v>
      </c>
      <c r="C2622" s="7" t="n">
        <v>2</v>
      </c>
      <c r="D2622" s="7" t="n">
        <v>3</v>
      </c>
      <c r="E2622" s="7" t="n">
        <v>198.949996948242</v>
      </c>
      <c r="F2622" s="7" t="n">
        <v>612.349975585938</v>
      </c>
      <c r="G2622" s="7" t="n">
        <v>-58.7999992370605</v>
      </c>
      <c r="H2622" s="7" t="n">
        <v>0</v>
      </c>
    </row>
    <row r="2623" spans="1:7">
      <c r="A2623" t="s">
        <v>4</v>
      </c>
      <c r="B2623" s="4" t="s">
        <v>5</v>
      </c>
      <c r="C2623" s="4" t="s">
        <v>13</v>
      </c>
      <c r="D2623" s="4" t="s">
        <v>13</v>
      </c>
      <c r="E2623" s="4" t="s">
        <v>24</v>
      </c>
      <c r="F2623" s="4" t="s">
        <v>24</v>
      </c>
      <c r="G2623" s="4" t="s">
        <v>24</v>
      </c>
      <c r="H2623" s="4" t="s">
        <v>10</v>
      </c>
      <c r="I2623" s="4" t="s">
        <v>13</v>
      </c>
    </row>
    <row r="2624" spans="1:7">
      <c r="A2624" t="n">
        <v>21949</v>
      </c>
      <c r="B2624" s="55" t="n">
        <v>45</v>
      </c>
      <c r="C2624" s="7" t="n">
        <v>4</v>
      </c>
      <c r="D2624" s="7" t="n">
        <v>3</v>
      </c>
      <c r="E2624" s="7" t="n">
        <v>9.96000003814697</v>
      </c>
      <c r="F2624" s="7" t="n">
        <v>310.119995117188</v>
      </c>
      <c r="G2624" s="7" t="n">
        <v>-8</v>
      </c>
      <c r="H2624" s="7" t="n">
        <v>0</v>
      </c>
      <c r="I2624" s="7" t="n">
        <v>0</v>
      </c>
    </row>
    <row r="2625" spans="1:9">
      <c r="A2625" t="s">
        <v>4</v>
      </c>
      <c r="B2625" s="4" t="s">
        <v>5</v>
      </c>
      <c r="C2625" s="4" t="s">
        <v>13</v>
      </c>
      <c r="D2625" s="4" t="s">
        <v>13</v>
      </c>
      <c r="E2625" s="4" t="s">
        <v>24</v>
      </c>
      <c r="F2625" s="4" t="s">
        <v>10</v>
      </c>
    </row>
    <row r="2626" spans="1:9">
      <c r="A2626" t="n">
        <v>21967</v>
      </c>
      <c r="B2626" s="55" t="n">
        <v>45</v>
      </c>
      <c r="C2626" s="7" t="n">
        <v>5</v>
      </c>
      <c r="D2626" s="7" t="n">
        <v>3</v>
      </c>
      <c r="E2626" s="7" t="n">
        <v>5</v>
      </c>
      <c r="F2626" s="7" t="n">
        <v>0</v>
      </c>
    </row>
    <row r="2627" spans="1:9">
      <c r="A2627" t="s">
        <v>4</v>
      </c>
      <c r="B2627" s="4" t="s">
        <v>5</v>
      </c>
      <c r="C2627" s="4" t="s">
        <v>13</v>
      </c>
      <c r="D2627" s="4" t="s">
        <v>13</v>
      </c>
      <c r="E2627" s="4" t="s">
        <v>24</v>
      </c>
      <c r="F2627" s="4" t="s">
        <v>10</v>
      </c>
    </row>
    <row r="2628" spans="1:9">
      <c r="A2628" t="n">
        <v>21976</v>
      </c>
      <c r="B2628" s="55" t="n">
        <v>45</v>
      </c>
      <c r="C2628" s="7" t="n">
        <v>11</v>
      </c>
      <c r="D2628" s="7" t="n">
        <v>3</v>
      </c>
      <c r="E2628" s="7" t="n">
        <v>28.5</v>
      </c>
      <c r="F2628" s="7" t="n">
        <v>0</v>
      </c>
    </row>
    <row r="2629" spans="1:9">
      <c r="A2629" t="s">
        <v>4</v>
      </c>
      <c r="B2629" s="4" t="s">
        <v>5</v>
      </c>
      <c r="C2629" s="4" t="s">
        <v>13</v>
      </c>
      <c r="D2629" s="4" t="s">
        <v>13</v>
      </c>
      <c r="E2629" s="4" t="s">
        <v>24</v>
      </c>
      <c r="F2629" s="4" t="s">
        <v>24</v>
      </c>
      <c r="G2629" s="4" t="s">
        <v>24</v>
      </c>
      <c r="H2629" s="4" t="s">
        <v>10</v>
      </c>
    </row>
    <row r="2630" spans="1:9">
      <c r="A2630" t="n">
        <v>21985</v>
      </c>
      <c r="B2630" s="55" t="n">
        <v>45</v>
      </c>
      <c r="C2630" s="7" t="n">
        <v>2</v>
      </c>
      <c r="D2630" s="7" t="n">
        <v>3</v>
      </c>
      <c r="E2630" s="7" t="n">
        <v>198.949996948242</v>
      </c>
      <c r="F2630" s="7" t="n">
        <v>611.049987792969</v>
      </c>
      <c r="G2630" s="7" t="n">
        <v>-58.7999992370605</v>
      </c>
      <c r="H2630" s="7" t="n">
        <v>4000</v>
      </c>
    </row>
    <row r="2631" spans="1:9">
      <c r="A2631" t="s">
        <v>4</v>
      </c>
      <c r="B2631" s="4" t="s">
        <v>5</v>
      </c>
      <c r="C2631" s="4" t="s">
        <v>13</v>
      </c>
      <c r="D2631" s="4" t="s">
        <v>13</v>
      </c>
      <c r="E2631" s="4" t="s">
        <v>24</v>
      </c>
      <c r="F2631" s="4" t="s">
        <v>24</v>
      </c>
      <c r="G2631" s="4" t="s">
        <v>24</v>
      </c>
      <c r="H2631" s="4" t="s">
        <v>10</v>
      </c>
      <c r="I2631" s="4" t="s">
        <v>13</v>
      </c>
    </row>
    <row r="2632" spans="1:9">
      <c r="A2632" t="n">
        <v>22002</v>
      </c>
      <c r="B2632" s="55" t="n">
        <v>45</v>
      </c>
      <c r="C2632" s="7" t="n">
        <v>4</v>
      </c>
      <c r="D2632" s="7" t="n">
        <v>3</v>
      </c>
      <c r="E2632" s="7" t="n">
        <v>357.899993896484</v>
      </c>
      <c r="F2632" s="7" t="n">
        <v>302.200012207031</v>
      </c>
      <c r="G2632" s="7" t="n">
        <v>-8</v>
      </c>
      <c r="H2632" s="7" t="n">
        <v>4000</v>
      </c>
      <c r="I2632" s="7" t="n">
        <v>1</v>
      </c>
    </row>
    <row r="2633" spans="1:9">
      <c r="A2633" t="s">
        <v>4</v>
      </c>
      <c r="B2633" s="4" t="s">
        <v>5</v>
      </c>
      <c r="C2633" s="4" t="s">
        <v>13</v>
      </c>
      <c r="D2633" s="4" t="s">
        <v>13</v>
      </c>
      <c r="E2633" s="4" t="s">
        <v>24</v>
      </c>
      <c r="F2633" s="4" t="s">
        <v>10</v>
      </c>
    </row>
    <row r="2634" spans="1:9">
      <c r="A2634" t="n">
        <v>22020</v>
      </c>
      <c r="B2634" s="55" t="n">
        <v>45</v>
      </c>
      <c r="C2634" s="7" t="n">
        <v>5</v>
      </c>
      <c r="D2634" s="7" t="n">
        <v>3</v>
      </c>
      <c r="E2634" s="7" t="n">
        <v>5</v>
      </c>
      <c r="F2634" s="7" t="n">
        <v>4000</v>
      </c>
    </row>
    <row r="2635" spans="1:9">
      <c r="A2635" t="s">
        <v>4</v>
      </c>
      <c r="B2635" s="4" t="s">
        <v>5</v>
      </c>
      <c r="C2635" s="4" t="s">
        <v>13</v>
      </c>
      <c r="D2635" s="4" t="s">
        <v>13</v>
      </c>
      <c r="E2635" s="4" t="s">
        <v>24</v>
      </c>
      <c r="F2635" s="4" t="s">
        <v>10</v>
      </c>
    </row>
    <row r="2636" spans="1:9">
      <c r="A2636" t="n">
        <v>22029</v>
      </c>
      <c r="B2636" s="55" t="n">
        <v>45</v>
      </c>
      <c r="C2636" s="7" t="n">
        <v>11</v>
      </c>
      <c r="D2636" s="7" t="n">
        <v>3</v>
      </c>
      <c r="E2636" s="7" t="n">
        <v>28.5</v>
      </c>
      <c r="F2636" s="7" t="n">
        <v>4000</v>
      </c>
    </row>
    <row r="2637" spans="1:9">
      <c r="A2637" t="s">
        <v>4</v>
      </c>
      <c r="B2637" s="4" t="s">
        <v>5</v>
      </c>
      <c r="C2637" s="4" t="s">
        <v>13</v>
      </c>
      <c r="D2637" s="4" t="s">
        <v>10</v>
      </c>
      <c r="E2637" s="4" t="s">
        <v>6</v>
      </c>
      <c r="F2637" s="4" t="s">
        <v>6</v>
      </c>
      <c r="G2637" s="4" t="s">
        <v>6</v>
      </c>
      <c r="H2637" s="4" t="s">
        <v>6</v>
      </c>
    </row>
    <row r="2638" spans="1:9">
      <c r="A2638" t="n">
        <v>22038</v>
      </c>
      <c r="B2638" s="61" t="n">
        <v>51</v>
      </c>
      <c r="C2638" s="7" t="n">
        <v>3</v>
      </c>
      <c r="D2638" s="7" t="n">
        <v>1</v>
      </c>
      <c r="E2638" s="7" t="s">
        <v>254</v>
      </c>
      <c r="F2638" s="7" t="s">
        <v>201</v>
      </c>
      <c r="G2638" s="7" t="s">
        <v>202</v>
      </c>
      <c r="H2638" s="7" t="s">
        <v>203</v>
      </c>
    </row>
    <row r="2639" spans="1:9">
      <c r="A2639" t="s">
        <v>4</v>
      </c>
      <c r="B2639" s="4" t="s">
        <v>5</v>
      </c>
      <c r="C2639" s="4" t="s">
        <v>13</v>
      </c>
      <c r="D2639" s="4" t="s">
        <v>10</v>
      </c>
      <c r="E2639" s="4" t="s">
        <v>6</v>
      </c>
      <c r="F2639" s="4" t="s">
        <v>6</v>
      </c>
      <c r="G2639" s="4" t="s">
        <v>6</v>
      </c>
      <c r="H2639" s="4" t="s">
        <v>6</v>
      </c>
    </row>
    <row r="2640" spans="1:9">
      <c r="A2640" t="n">
        <v>22051</v>
      </c>
      <c r="B2640" s="61" t="n">
        <v>51</v>
      </c>
      <c r="C2640" s="7" t="n">
        <v>3</v>
      </c>
      <c r="D2640" s="7" t="n">
        <v>2</v>
      </c>
      <c r="E2640" s="7" t="s">
        <v>254</v>
      </c>
      <c r="F2640" s="7" t="s">
        <v>201</v>
      </c>
      <c r="G2640" s="7" t="s">
        <v>202</v>
      </c>
      <c r="H2640" s="7" t="s">
        <v>203</v>
      </c>
    </row>
    <row r="2641" spans="1:9">
      <c r="A2641" t="s">
        <v>4</v>
      </c>
      <c r="B2641" s="4" t="s">
        <v>5</v>
      </c>
      <c r="C2641" s="4" t="s">
        <v>13</v>
      </c>
      <c r="D2641" s="4" t="s">
        <v>10</v>
      </c>
      <c r="E2641" s="4" t="s">
        <v>6</v>
      </c>
      <c r="F2641" s="4" t="s">
        <v>6</v>
      </c>
      <c r="G2641" s="4" t="s">
        <v>6</v>
      </c>
      <c r="H2641" s="4" t="s">
        <v>6</v>
      </c>
    </row>
    <row r="2642" spans="1:9">
      <c r="A2642" t="n">
        <v>22064</v>
      </c>
      <c r="B2642" s="61" t="n">
        <v>51</v>
      </c>
      <c r="C2642" s="7" t="n">
        <v>3</v>
      </c>
      <c r="D2642" s="7" t="n">
        <v>3</v>
      </c>
      <c r="E2642" s="7" t="s">
        <v>254</v>
      </c>
      <c r="F2642" s="7" t="s">
        <v>201</v>
      </c>
      <c r="G2642" s="7" t="s">
        <v>202</v>
      </c>
      <c r="H2642" s="7" t="s">
        <v>203</v>
      </c>
    </row>
    <row r="2643" spans="1:9">
      <c r="A2643" t="s">
        <v>4</v>
      </c>
      <c r="B2643" s="4" t="s">
        <v>5</v>
      </c>
      <c r="C2643" s="4" t="s">
        <v>13</v>
      </c>
      <c r="D2643" s="4" t="s">
        <v>10</v>
      </c>
      <c r="E2643" s="4" t="s">
        <v>6</v>
      </c>
      <c r="F2643" s="4" t="s">
        <v>6</v>
      </c>
      <c r="G2643" s="4" t="s">
        <v>6</v>
      </c>
      <c r="H2643" s="4" t="s">
        <v>6</v>
      </c>
    </row>
    <row r="2644" spans="1:9">
      <c r="A2644" t="n">
        <v>22077</v>
      </c>
      <c r="B2644" s="61" t="n">
        <v>51</v>
      </c>
      <c r="C2644" s="7" t="n">
        <v>3</v>
      </c>
      <c r="D2644" s="7" t="n">
        <v>4</v>
      </c>
      <c r="E2644" s="7" t="s">
        <v>254</v>
      </c>
      <c r="F2644" s="7" t="s">
        <v>201</v>
      </c>
      <c r="G2644" s="7" t="s">
        <v>202</v>
      </c>
      <c r="H2644" s="7" t="s">
        <v>203</v>
      </c>
    </row>
    <row r="2645" spans="1:9">
      <c r="A2645" t="s">
        <v>4</v>
      </c>
      <c r="B2645" s="4" t="s">
        <v>5</v>
      </c>
      <c r="C2645" s="4" t="s">
        <v>13</v>
      </c>
      <c r="D2645" s="4" t="s">
        <v>10</v>
      </c>
      <c r="E2645" s="4" t="s">
        <v>6</v>
      </c>
      <c r="F2645" s="4" t="s">
        <v>6</v>
      </c>
      <c r="G2645" s="4" t="s">
        <v>6</v>
      </c>
      <c r="H2645" s="4" t="s">
        <v>6</v>
      </c>
    </row>
    <row r="2646" spans="1:9">
      <c r="A2646" t="n">
        <v>22090</v>
      </c>
      <c r="B2646" s="61" t="n">
        <v>51</v>
      </c>
      <c r="C2646" s="7" t="n">
        <v>3</v>
      </c>
      <c r="D2646" s="7" t="n">
        <v>5</v>
      </c>
      <c r="E2646" s="7" t="s">
        <v>254</v>
      </c>
      <c r="F2646" s="7" t="s">
        <v>201</v>
      </c>
      <c r="G2646" s="7" t="s">
        <v>202</v>
      </c>
      <c r="H2646" s="7" t="s">
        <v>203</v>
      </c>
    </row>
    <row r="2647" spans="1:9">
      <c r="A2647" t="s">
        <v>4</v>
      </c>
      <c r="B2647" s="4" t="s">
        <v>5</v>
      </c>
      <c r="C2647" s="4" t="s">
        <v>13</v>
      </c>
      <c r="D2647" s="4" t="s">
        <v>10</v>
      </c>
      <c r="E2647" s="4" t="s">
        <v>6</v>
      </c>
      <c r="F2647" s="4" t="s">
        <v>6</v>
      </c>
      <c r="G2647" s="4" t="s">
        <v>6</v>
      </c>
      <c r="H2647" s="4" t="s">
        <v>6</v>
      </c>
    </row>
    <row r="2648" spans="1:9">
      <c r="A2648" t="n">
        <v>22103</v>
      </c>
      <c r="B2648" s="61" t="n">
        <v>51</v>
      </c>
      <c r="C2648" s="7" t="n">
        <v>3</v>
      </c>
      <c r="D2648" s="7" t="n">
        <v>6</v>
      </c>
      <c r="E2648" s="7" t="s">
        <v>254</v>
      </c>
      <c r="F2648" s="7" t="s">
        <v>201</v>
      </c>
      <c r="G2648" s="7" t="s">
        <v>202</v>
      </c>
      <c r="H2648" s="7" t="s">
        <v>203</v>
      </c>
    </row>
    <row r="2649" spans="1:9">
      <c r="A2649" t="s">
        <v>4</v>
      </c>
      <c r="B2649" s="4" t="s">
        <v>5</v>
      </c>
      <c r="C2649" s="4" t="s">
        <v>13</v>
      </c>
      <c r="D2649" s="4" t="s">
        <v>10</v>
      </c>
      <c r="E2649" s="4" t="s">
        <v>6</v>
      </c>
      <c r="F2649" s="4" t="s">
        <v>6</v>
      </c>
      <c r="G2649" s="4" t="s">
        <v>6</v>
      </c>
      <c r="H2649" s="4" t="s">
        <v>6</v>
      </c>
    </row>
    <row r="2650" spans="1:9">
      <c r="A2650" t="n">
        <v>22116</v>
      </c>
      <c r="B2650" s="61" t="n">
        <v>51</v>
      </c>
      <c r="C2650" s="7" t="n">
        <v>3</v>
      </c>
      <c r="D2650" s="7" t="n">
        <v>7</v>
      </c>
      <c r="E2650" s="7" t="s">
        <v>254</v>
      </c>
      <c r="F2650" s="7" t="s">
        <v>201</v>
      </c>
      <c r="G2650" s="7" t="s">
        <v>202</v>
      </c>
      <c r="H2650" s="7" t="s">
        <v>203</v>
      </c>
    </row>
    <row r="2651" spans="1:9">
      <c r="A2651" t="s">
        <v>4</v>
      </c>
      <c r="B2651" s="4" t="s">
        <v>5</v>
      </c>
      <c r="C2651" s="4" t="s">
        <v>13</v>
      </c>
      <c r="D2651" s="4" t="s">
        <v>10</v>
      </c>
      <c r="E2651" s="4" t="s">
        <v>6</v>
      </c>
      <c r="F2651" s="4" t="s">
        <v>6</v>
      </c>
      <c r="G2651" s="4" t="s">
        <v>6</v>
      </c>
      <c r="H2651" s="4" t="s">
        <v>6</v>
      </c>
    </row>
    <row r="2652" spans="1:9">
      <c r="A2652" t="n">
        <v>22129</v>
      </c>
      <c r="B2652" s="61" t="n">
        <v>51</v>
      </c>
      <c r="C2652" s="7" t="n">
        <v>3</v>
      </c>
      <c r="D2652" s="7" t="n">
        <v>8</v>
      </c>
      <c r="E2652" s="7" t="s">
        <v>254</v>
      </c>
      <c r="F2652" s="7" t="s">
        <v>201</v>
      </c>
      <c r="G2652" s="7" t="s">
        <v>202</v>
      </c>
      <c r="H2652" s="7" t="s">
        <v>203</v>
      </c>
    </row>
    <row r="2653" spans="1:9">
      <c r="A2653" t="s">
        <v>4</v>
      </c>
      <c r="B2653" s="4" t="s">
        <v>5</v>
      </c>
      <c r="C2653" s="4" t="s">
        <v>13</v>
      </c>
      <c r="D2653" s="4" t="s">
        <v>10</v>
      </c>
      <c r="E2653" s="4" t="s">
        <v>6</v>
      </c>
      <c r="F2653" s="4" t="s">
        <v>6</v>
      </c>
      <c r="G2653" s="4" t="s">
        <v>6</v>
      </c>
      <c r="H2653" s="4" t="s">
        <v>6</v>
      </c>
    </row>
    <row r="2654" spans="1:9">
      <c r="A2654" t="n">
        <v>22142</v>
      </c>
      <c r="B2654" s="61" t="n">
        <v>51</v>
      </c>
      <c r="C2654" s="7" t="n">
        <v>3</v>
      </c>
      <c r="D2654" s="7" t="n">
        <v>9</v>
      </c>
      <c r="E2654" s="7" t="s">
        <v>254</v>
      </c>
      <c r="F2654" s="7" t="s">
        <v>201</v>
      </c>
      <c r="G2654" s="7" t="s">
        <v>202</v>
      </c>
      <c r="H2654" s="7" t="s">
        <v>203</v>
      </c>
    </row>
    <row r="2655" spans="1:9">
      <c r="A2655" t="s">
        <v>4</v>
      </c>
      <c r="B2655" s="4" t="s">
        <v>5</v>
      </c>
      <c r="C2655" s="4" t="s">
        <v>13</v>
      </c>
      <c r="D2655" s="4" t="s">
        <v>10</v>
      </c>
      <c r="E2655" s="4" t="s">
        <v>6</v>
      </c>
      <c r="F2655" s="4" t="s">
        <v>6</v>
      </c>
      <c r="G2655" s="4" t="s">
        <v>6</v>
      </c>
      <c r="H2655" s="4" t="s">
        <v>6</v>
      </c>
    </row>
    <row r="2656" spans="1:9">
      <c r="A2656" t="n">
        <v>22155</v>
      </c>
      <c r="B2656" s="61" t="n">
        <v>51</v>
      </c>
      <c r="C2656" s="7" t="n">
        <v>3</v>
      </c>
      <c r="D2656" s="7" t="n">
        <v>11</v>
      </c>
      <c r="E2656" s="7" t="s">
        <v>254</v>
      </c>
      <c r="F2656" s="7" t="s">
        <v>201</v>
      </c>
      <c r="G2656" s="7" t="s">
        <v>202</v>
      </c>
      <c r="H2656" s="7" t="s">
        <v>203</v>
      </c>
    </row>
    <row r="2657" spans="1:8">
      <c r="A2657" t="s">
        <v>4</v>
      </c>
      <c r="B2657" s="4" t="s">
        <v>5</v>
      </c>
      <c r="C2657" s="4" t="s">
        <v>13</v>
      </c>
      <c r="D2657" s="4" t="s">
        <v>10</v>
      </c>
    </row>
    <row r="2658" spans="1:8">
      <c r="A2658" t="n">
        <v>22168</v>
      </c>
      <c r="B2658" s="39" t="n">
        <v>58</v>
      </c>
      <c r="C2658" s="7" t="n">
        <v>255</v>
      </c>
      <c r="D2658" s="7" t="n">
        <v>0</v>
      </c>
    </row>
    <row r="2659" spans="1:8">
      <c r="A2659" t="s">
        <v>4</v>
      </c>
      <c r="B2659" s="4" t="s">
        <v>5</v>
      </c>
      <c r="C2659" s="4" t="s">
        <v>13</v>
      </c>
      <c r="D2659" s="4" t="s">
        <v>10</v>
      </c>
    </row>
    <row r="2660" spans="1:8">
      <c r="A2660" t="n">
        <v>22172</v>
      </c>
      <c r="B2660" s="55" t="n">
        <v>45</v>
      </c>
      <c r="C2660" s="7" t="n">
        <v>7</v>
      </c>
      <c r="D2660" s="7" t="n">
        <v>255</v>
      </c>
    </row>
    <row r="2661" spans="1:8">
      <c r="A2661" t="s">
        <v>4</v>
      </c>
      <c r="B2661" s="4" t="s">
        <v>5</v>
      </c>
      <c r="C2661" s="4" t="s">
        <v>6</v>
      </c>
      <c r="D2661" s="4" t="s">
        <v>10</v>
      </c>
    </row>
    <row r="2662" spans="1:8">
      <c r="A2662" t="n">
        <v>22176</v>
      </c>
      <c r="B2662" s="76" t="n">
        <v>29</v>
      </c>
      <c r="C2662" s="7" t="s">
        <v>255</v>
      </c>
      <c r="D2662" s="7" t="n">
        <v>65533</v>
      </c>
    </row>
    <row r="2663" spans="1:8">
      <c r="A2663" t="s">
        <v>4</v>
      </c>
      <c r="B2663" s="4" t="s">
        <v>5</v>
      </c>
      <c r="C2663" s="4" t="s">
        <v>13</v>
      </c>
      <c r="D2663" s="4" t="s">
        <v>10</v>
      </c>
      <c r="E2663" s="4" t="s">
        <v>6</v>
      </c>
    </row>
    <row r="2664" spans="1:8">
      <c r="A2664" t="n">
        <v>22192</v>
      </c>
      <c r="B2664" s="61" t="n">
        <v>51</v>
      </c>
      <c r="C2664" s="7" t="n">
        <v>4</v>
      </c>
      <c r="D2664" s="7" t="n">
        <v>7033</v>
      </c>
      <c r="E2664" s="7" t="s">
        <v>101</v>
      </c>
    </row>
    <row r="2665" spans="1:8">
      <c r="A2665" t="s">
        <v>4</v>
      </c>
      <c r="B2665" s="4" t="s">
        <v>5</v>
      </c>
      <c r="C2665" s="4" t="s">
        <v>10</v>
      </c>
    </row>
    <row r="2666" spans="1:8">
      <c r="A2666" t="n">
        <v>22205</v>
      </c>
      <c r="B2666" s="43" t="n">
        <v>16</v>
      </c>
      <c r="C2666" s="7" t="n">
        <v>0</v>
      </c>
    </row>
    <row r="2667" spans="1:8">
      <c r="A2667" t="s">
        <v>4</v>
      </c>
      <c r="B2667" s="4" t="s">
        <v>5</v>
      </c>
      <c r="C2667" s="4" t="s">
        <v>10</v>
      </c>
      <c r="D2667" s="4" t="s">
        <v>13</v>
      </c>
      <c r="E2667" s="4" t="s">
        <v>9</v>
      </c>
      <c r="F2667" s="4" t="s">
        <v>70</v>
      </c>
      <c r="G2667" s="4" t="s">
        <v>13</v>
      </c>
      <c r="H2667" s="4" t="s">
        <v>13</v>
      </c>
    </row>
    <row r="2668" spans="1:8">
      <c r="A2668" t="n">
        <v>22208</v>
      </c>
      <c r="B2668" s="62" t="n">
        <v>26</v>
      </c>
      <c r="C2668" s="7" t="n">
        <v>7033</v>
      </c>
      <c r="D2668" s="7" t="n">
        <v>17</v>
      </c>
      <c r="E2668" s="7" t="n">
        <v>52850</v>
      </c>
      <c r="F2668" s="7" t="s">
        <v>256</v>
      </c>
      <c r="G2668" s="7" t="n">
        <v>2</v>
      </c>
      <c r="H2668" s="7" t="n">
        <v>0</v>
      </c>
    </row>
    <row r="2669" spans="1:8">
      <c r="A2669" t="s">
        <v>4</v>
      </c>
      <c r="B2669" s="4" t="s">
        <v>5</v>
      </c>
    </row>
    <row r="2670" spans="1:8">
      <c r="A2670" t="n">
        <v>22262</v>
      </c>
      <c r="B2670" s="36" t="n">
        <v>28</v>
      </c>
    </row>
    <row r="2671" spans="1:8">
      <c r="A2671" t="s">
        <v>4</v>
      </c>
      <c r="B2671" s="4" t="s">
        <v>5</v>
      </c>
      <c r="C2671" s="4" t="s">
        <v>6</v>
      </c>
      <c r="D2671" s="4" t="s">
        <v>10</v>
      </c>
    </row>
    <row r="2672" spans="1:8">
      <c r="A2672" t="n">
        <v>22263</v>
      </c>
      <c r="B2672" s="76" t="n">
        <v>29</v>
      </c>
      <c r="C2672" s="7" t="s">
        <v>12</v>
      </c>
      <c r="D2672" s="7" t="n">
        <v>65533</v>
      </c>
    </row>
    <row r="2673" spans="1:8">
      <c r="A2673" t="s">
        <v>4</v>
      </c>
      <c r="B2673" s="4" t="s">
        <v>5</v>
      </c>
      <c r="C2673" s="4" t="s">
        <v>10</v>
      </c>
      <c r="D2673" s="4" t="s">
        <v>24</v>
      </c>
      <c r="E2673" s="4" t="s">
        <v>24</v>
      </c>
      <c r="F2673" s="4" t="s">
        <v>13</v>
      </c>
    </row>
    <row r="2674" spans="1:8">
      <c r="A2674" t="n">
        <v>22267</v>
      </c>
      <c r="B2674" s="84" t="n">
        <v>52</v>
      </c>
      <c r="C2674" s="7" t="n">
        <v>11</v>
      </c>
      <c r="D2674" s="7" t="n">
        <v>138</v>
      </c>
      <c r="E2674" s="7" t="n">
        <v>10</v>
      </c>
      <c r="F2674" s="7" t="n">
        <v>0</v>
      </c>
    </row>
    <row r="2675" spans="1:8">
      <c r="A2675" t="s">
        <v>4</v>
      </c>
      <c r="B2675" s="4" t="s">
        <v>5</v>
      </c>
      <c r="C2675" s="4" t="s">
        <v>10</v>
      </c>
    </row>
    <row r="2676" spans="1:8">
      <c r="A2676" t="n">
        <v>22279</v>
      </c>
      <c r="B2676" s="43" t="n">
        <v>16</v>
      </c>
      <c r="C2676" s="7" t="n">
        <v>300</v>
      </c>
    </row>
    <row r="2677" spans="1:8">
      <c r="A2677" t="s">
        <v>4</v>
      </c>
      <c r="B2677" s="4" t="s">
        <v>5</v>
      </c>
      <c r="C2677" s="4" t="s">
        <v>10</v>
      </c>
    </row>
    <row r="2678" spans="1:8">
      <c r="A2678" t="n">
        <v>22282</v>
      </c>
      <c r="B2678" s="54" t="n">
        <v>54</v>
      </c>
      <c r="C2678" s="7" t="n">
        <v>11</v>
      </c>
    </row>
    <row r="2679" spans="1:8">
      <c r="A2679" t="s">
        <v>4</v>
      </c>
      <c r="B2679" s="4" t="s">
        <v>5</v>
      </c>
      <c r="C2679" s="4" t="s">
        <v>13</v>
      </c>
      <c r="D2679" s="4" t="s">
        <v>10</v>
      </c>
      <c r="E2679" s="4" t="s">
        <v>6</v>
      </c>
    </row>
    <row r="2680" spans="1:8">
      <c r="A2680" t="n">
        <v>22285</v>
      </c>
      <c r="B2680" s="61" t="n">
        <v>51</v>
      </c>
      <c r="C2680" s="7" t="n">
        <v>4</v>
      </c>
      <c r="D2680" s="7" t="n">
        <v>11</v>
      </c>
      <c r="E2680" s="7" t="s">
        <v>209</v>
      </c>
    </row>
    <row r="2681" spans="1:8">
      <c r="A2681" t="s">
        <v>4</v>
      </c>
      <c r="B2681" s="4" t="s">
        <v>5</v>
      </c>
      <c r="C2681" s="4" t="s">
        <v>10</v>
      </c>
    </row>
    <row r="2682" spans="1:8">
      <c r="A2682" t="n">
        <v>22298</v>
      </c>
      <c r="B2682" s="43" t="n">
        <v>16</v>
      </c>
      <c r="C2682" s="7" t="n">
        <v>0</v>
      </c>
    </row>
    <row r="2683" spans="1:8">
      <c r="A2683" t="s">
        <v>4</v>
      </c>
      <c r="B2683" s="4" t="s">
        <v>5</v>
      </c>
      <c r="C2683" s="4" t="s">
        <v>10</v>
      </c>
      <c r="D2683" s="4" t="s">
        <v>13</v>
      </c>
      <c r="E2683" s="4" t="s">
        <v>9</v>
      </c>
      <c r="F2683" s="4" t="s">
        <v>70</v>
      </c>
      <c r="G2683" s="4" t="s">
        <v>13</v>
      </c>
      <c r="H2683" s="4" t="s">
        <v>13</v>
      </c>
    </row>
    <row r="2684" spans="1:8">
      <c r="A2684" t="n">
        <v>22301</v>
      </c>
      <c r="B2684" s="62" t="n">
        <v>26</v>
      </c>
      <c r="C2684" s="7" t="n">
        <v>11</v>
      </c>
      <c r="D2684" s="7" t="n">
        <v>17</v>
      </c>
      <c r="E2684" s="7" t="n">
        <v>10333</v>
      </c>
      <c r="F2684" s="7" t="s">
        <v>257</v>
      </c>
      <c r="G2684" s="7" t="n">
        <v>2</v>
      </c>
      <c r="H2684" s="7" t="n">
        <v>0</v>
      </c>
    </row>
    <row r="2685" spans="1:8">
      <c r="A2685" t="s">
        <v>4</v>
      </c>
      <c r="B2685" s="4" t="s">
        <v>5</v>
      </c>
    </row>
    <row r="2686" spans="1:8">
      <c r="A2686" t="n">
        <v>22325</v>
      </c>
      <c r="B2686" s="36" t="n">
        <v>28</v>
      </c>
    </row>
    <row r="2687" spans="1:8">
      <c r="A2687" t="s">
        <v>4</v>
      </c>
      <c r="B2687" s="4" t="s">
        <v>5</v>
      </c>
      <c r="C2687" s="4" t="s">
        <v>10</v>
      </c>
    </row>
    <row r="2688" spans="1:8">
      <c r="A2688" t="n">
        <v>22326</v>
      </c>
      <c r="B2688" s="43" t="n">
        <v>16</v>
      </c>
      <c r="C2688" s="7" t="n">
        <v>500</v>
      </c>
    </row>
    <row r="2689" spans="1:8">
      <c r="A2689" t="s">
        <v>4</v>
      </c>
      <c r="B2689" s="4" t="s">
        <v>5</v>
      </c>
      <c r="C2689" s="4" t="s">
        <v>13</v>
      </c>
      <c r="D2689" s="4" t="s">
        <v>24</v>
      </c>
      <c r="E2689" s="4" t="s">
        <v>24</v>
      </c>
      <c r="F2689" s="4" t="s">
        <v>24</v>
      </c>
    </row>
    <row r="2690" spans="1:8">
      <c r="A2690" t="n">
        <v>22329</v>
      </c>
      <c r="B2690" s="55" t="n">
        <v>45</v>
      </c>
      <c r="C2690" s="7" t="n">
        <v>9</v>
      </c>
      <c r="D2690" s="7" t="n">
        <v>0.0500000007450581</v>
      </c>
      <c r="E2690" s="7" t="n">
        <v>0.0500000007450581</v>
      </c>
      <c r="F2690" s="7" t="n">
        <v>0.200000002980232</v>
      </c>
    </row>
    <row r="2691" spans="1:8">
      <c r="A2691" t="s">
        <v>4</v>
      </c>
      <c r="B2691" s="4" t="s">
        <v>5</v>
      </c>
      <c r="C2691" s="4" t="s">
        <v>13</v>
      </c>
      <c r="D2691" s="4" t="s">
        <v>10</v>
      </c>
      <c r="E2691" s="4" t="s">
        <v>24</v>
      </c>
      <c r="F2691" s="4" t="s">
        <v>10</v>
      </c>
      <c r="G2691" s="4" t="s">
        <v>9</v>
      </c>
      <c r="H2691" s="4" t="s">
        <v>9</v>
      </c>
      <c r="I2691" s="4" t="s">
        <v>10</v>
      </c>
      <c r="J2691" s="4" t="s">
        <v>10</v>
      </c>
      <c r="K2691" s="4" t="s">
        <v>9</v>
      </c>
      <c r="L2691" s="4" t="s">
        <v>9</v>
      </c>
      <c r="M2691" s="4" t="s">
        <v>9</v>
      </c>
      <c r="N2691" s="4" t="s">
        <v>9</v>
      </c>
      <c r="O2691" s="4" t="s">
        <v>6</v>
      </c>
    </row>
    <row r="2692" spans="1:8">
      <c r="A2692" t="n">
        <v>22343</v>
      </c>
      <c r="B2692" s="20" t="n">
        <v>50</v>
      </c>
      <c r="C2692" s="7" t="n">
        <v>50</v>
      </c>
      <c r="D2692" s="7" t="n">
        <v>1952</v>
      </c>
      <c r="E2692" s="7" t="n">
        <v>0.600000023841858</v>
      </c>
      <c r="F2692" s="7" t="n">
        <v>0</v>
      </c>
      <c r="G2692" s="7" t="n">
        <v>0</v>
      </c>
      <c r="H2692" s="7" t="n">
        <v>0</v>
      </c>
      <c r="I2692" s="7" t="n">
        <v>0</v>
      </c>
      <c r="J2692" s="7" t="n">
        <v>1</v>
      </c>
      <c r="K2692" s="7" t="n">
        <v>0</v>
      </c>
      <c r="L2692" s="7" t="n">
        <v>0</v>
      </c>
      <c r="M2692" s="7" t="n">
        <v>0</v>
      </c>
      <c r="N2692" s="7" t="n">
        <v>0</v>
      </c>
      <c r="O2692" s="7" t="s">
        <v>12</v>
      </c>
    </row>
    <row r="2693" spans="1:8">
      <c r="A2693" t="s">
        <v>4</v>
      </c>
      <c r="B2693" s="4" t="s">
        <v>5</v>
      </c>
      <c r="C2693" s="4" t="s">
        <v>13</v>
      </c>
      <c r="D2693" s="4" t="s">
        <v>10</v>
      </c>
      <c r="E2693" s="4" t="s">
        <v>24</v>
      </c>
      <c r="F2693" s="4" t="s">
        <v>10</v>
      </c>
      <c r="G2693" s="4" t="s">
        <v>9</v>
      </c>
      <c r="H2693" s="4" t="s">
        <v>9</v>
      </c>
      <c r="I2693" s="4" t="s">
        <v>10</v>
      </c>
      <c r="J2693" s="4" t="s">
        <v>10</v>
      </c>
      <c r="K2693" s="4" t="s">
        <v>9</v>
      </c>
      <c r="L2693" s="4" t="s">
        <v>9</v>
      </c>
      <c r="M2693" s="4" t="s">
        <v>9</v>
      </c>
      <c r="N2693" s="4" t="s">
        <v>9</v>
      </c>
      <c r="O2693" s="4" t="s">
        <v>6</v>
      </c>
    </row>
    <row r="2694" spans="1:8">
      <c r="A2694" t="n">
        <v>22382</v>
      </c>
      <c r="B2694" s="20" t="n">
        <v>50</v>
      </c>
      <c r="C2694" s="7" t="n">
        <v>50</v>
      </c>
      <c r="D2694" s="7" t="n">
        <v>2959</v>
      </c>
      <c r="E2694" s="7" t="n">
        <v>0.899999976158142</v>
      </c>
      <c r="F2694" s="7" t="n">
        <v>0</v>
      </c>
      <c r="G2694" s="7" t="n">
        <v>1045220557</v>
      </c>
      <c r="H2694" s="7" t="n">
        <v>0</v>
      </c>
      <c r="I2694" s="7" t="n">
        <v>0</v>
      </c>
      <c r="J2694" s="7" t="n">
        <v>3</v>
      </c>
      <c r="K2694" s="7" t="n">
        <v>0</v>
      </c>
      <c r="L2694" s="7" t="n">
        <v>0</v>
      </c>
      <c r="M2694" s="7" t="n">
        <v>0</v>
      </c>
      <c r="N2694" s="7" t="n">
        <v>0</v>
      </c>
      <c r="O2694" s="7" t="s">
        <v>12</v>
      </c>
    </row>
    <row r="2695" spans="1:8">
      <c r="A2695" t="s">
        <v>4</v>
      </c>
      <c r="B2695" s="4" t="s">
        <v>5</v>
      </c>
      <c r="C2695" s="4" t="s">
        <v>13</v>
      </c>
      <c r="D2695" s="4" t="s">
        <v>10</v>
      </c>
      <c r="E2695" s="4" t="s">
        <v>24</v>
      </c>
      <c r="F2695" s="4" t="s">
        <v>10</v>
      </c>
      <c r="G2695" s="4" t="s">
        <v>9</v>
      </c>
      <c r="H2695" s="4" t="s">
        <v>9</v>
      </c>
      <c r="I2695" s="4" t="s">
        <v>10</v>
      </c>
      <c r="J2695" s="4" t="s">
        <v>10</v>
      </c>
      <c r="K2695" s="4" t="s">
        <v>9</v>
      </c>
      <c r="L2695" s="4" t="s">
        <v>9</v>
      </c>
      <c r="M2695" s="4" t="s">
        <v>9</v>
      </c>
      <c r="N2695" s="4" t="s">
        <v>9</v>
      </c>
      <c r="O2695" s="4" t="s">
        <v>6</v>
      </c>
    </row>
    <row r="2696" spans="1:8">
      <c r="A2696" t="n">
        <v>22421</v>
      </c>
      <c r="B2696" s="20" t="n">
        <v>50</v>
      </c>
      <c r="C2696" s="7" t="n">
        <v>50</v>
      </c>
      <c r="D2696" s="7" t="n">
        <v>3958</v>
      </c>
      <c r="E2696" s="7" t="n">
        <v>0.899999976158142</v>
      </c>
      <c r="F2696" s="7" t="n">
        <v>0</v>
      </c>
      <c r="G2696" s="7" t="n">
        <v>-1097229926</v>
      </c>
      <c r="H2696" s="7" t="n">
        <v>0</v>
      </c>
      <c r="I2696" s="7" t="n">
        <v>0</v>
      </c>
      <c r="J2696" s="7" t="n">
        <v>5</v>
      </c>
      <c r="K2696" s="7" t="n">
        <v>0</v>
      </c>
      <c r="L2696" s="7" t="n">
        <v>0</v>
      </c>
      <c r="M2696" s="7" t="n">
        <v>0</v>
      </c>
      <c r="N2696" s="7" t="n">
        <v>0</v>
      </c>
      <c r="O2696" s="7" t="s">
        <v>12</v>
      </c>
    </row>
    <row r="2697" spans="1:8">
      <c r="A2697" t="s">
        <v>4</v>
      </c>
      <c r="B2697" s="4" t="s">
        <v>5</v>
      </c>
      <c r="C2697" s="4" t="s">
        <v>10</v>
      </c>
    </row>
    <row r="2698" spans="1:8">
      <c r="A2698" t="n">
        <v>22460</v>
      </c>
      <c r="B2698" s="43" t="n">
        <v>16</v>
      </c>
      <c r="C2698" s="7" t="n">
        <v>20</v>
      </c>
    </row>
    <row r="2699" spans="1:8">
      <c r="A2699" t="s">
        <v>4</v>
      </c>
      <c r="B2699" s="4" t="s">
        <v>5</v>
      </c>
      <c r="C2699" s="4" t="s">
        <v>13</v>
      </c>
      <c r="D2699" s="4" t="s">
        <v>10</v>
      </c>
      <c r="E2699" s="4" t="s">
        <v>24</v>
      </c>
      <c r="F2699" s="4" t="s">
        <v>10</v>
      </c>
      <c r="G2699" s="4" t="s">
        <v>9</v>
      </c>
      <c r="H2699" s="4" t="s">
        <v>9</v>
      </c>
      <c r="I2699" s="4" t="s">
        <v>10</v>
      </c>
      <c r="J2699" s="4" t="s">
        <v>10</v>
      </c>
      <c r="K2699" s="4" t="s">
        <v>9</v>
      </c>
      <c r="L2699" s="4" t="s">
        <v>9</v>
      </c>
      <c r="M2699" s="4" t="s">
        <v>9</v>
      </c>
      <c r="N2699" s="4" t="s">
        <v>9</v>
      </c>
      <c r="O2699" s="4" t="s">
        <v>6</v>
      </c>
    </row>
    <row r="2700" spans="1:8">
      <c r="A2700" t="n">
        <v>22463</v>
      </c>
      <c r="B2700" s="20" t="n">
        <v>50</v>
      </c>
      <c r="C2700" s="7" t="n">
        <v>50</v>
      </c>
      <c r="D2700" s="7" t="n">
        <v>4950</v>
      </c>
      <c r="E2700" s="7" t="n">
        <v>0.800000011920929</v>
      </c>
      <c r="F2700" s="7" t="n">
        <v>0</v>
      </c>
      <c r="G2700" s="7" t="n">
        <v>1050253722</v>
      </c>
      <c r="H2700" s="7" t="n">
        <v>0</v>
      </c>
      <c r="I2700" s="7" t="n">
        <v>0</v>
      </c>
      <c r="J2700" s="7" t="n">
        <v>7</v>
      </c>
      <c r="K2700" s="7" t="n">
        <v>0</v>
      </c>
      <c r="L2700" s="7" t="n">
        <v>0</v>
      </c>
      <c r="M2700" s="7" t="n">
        <v>0</v>
      </c>
      <c r="N2700" s="7" t="n">
        <v>0</v>
      </c>
      <c r="O2700" s="7" t="s">
        <v>12</v>
      </c>
    </row>
    <row r="2701" spans="1:8">
      <c r="A2701" t="s">
        <v>4</v>
      </c>
      <c r="B2701" s="4" t="s">
        <v>5</v>
      </c>
      <c r="C2701" s="4" t="s">
        <v>13</v>
      </c>
      <c r="D2701" s="4" t="s">
        <v>10</v>
      </c>
      <c r="E2701" s="4" t="s">
        <v>24</v>
      </c>
      <c r="F2701" s="4" t="s">
        <v>10</v>
      </c>
      <c r="G2701" s="4" t="s">
        <v>9</v>
      </c>
      <c r="H2701" s="4" t="s">
        <v>9</v>
      </c>
      <c r="I2701" s="4" t="s">
        <v>10</v>
      </c>
      <c r="J2701" s="4" t="s">
        <v>10</v>
      </c>
      <c r="K2701" s="4" t="s">
        <v>9</v>
      </c>
      <c r="L2701" s="4" t="s">
        <v>9</v>
      </c>
      <c r="M2701" s="4" t="s">
        <v>9</v>
      </c>
      <c r="N2701" s="4" t="s">
        <v>9</v>
      </c>
      <c r="O2701" s="4" t="s">
        <v>6</v>
      </c>
    </row>
    <row r="2702" spans="1:8">
      <c r="A2702" t="n">
        <v>22502</v>
      </c>
      <c r="B2702" s="20" t="n">
        <v>50</v>
      </c>
      <c r="C2702" s="7" t="n">
        <v>50</v>
      </c>
      <c r="D2702" s="7" t="n">
        <v>5958</v>
      </c>
      <c r="E2702" s="7" t="n">
        <v>0.699999988079071</v>
      </c>
      <c r="F2702" s="7" t="n">
        <v>0</v>
      </c>
      <c r="G2702" s="7" t="n">
        <v>-1110651699</v>
      </c>
      <c r="H2702" s="7" t="n">
        <v>0</v>
      </c>
      <c r="I2702" s="7" t="n">
        <v>0</v>
      </c>
      <c r="J2702" s="7" t="n">
        <v>9</v>
      </c>
      <c r="K2702" s="7" t="n">
        <v>0</v>
      </c>
      <c r="L2702" s="7" t="n">
        <v>0</v>
      </c>
      <c r="M2702" s="7" t="n">
        <v>0</v>
      </c>
      <c r="N2702" s="7" t="n">
        <v>0</v>
      </c>
      <c r="O2702" s="7" t="s">
        <v>12</v>
      </c>
    </row>
    <row r="2703" spans="1:8">
      <c r="A2703" t="s">
        <v>4</v>
      </c>
      <c r="B2703" s="4" t="s">
        <v>5</v>
      </c>
      <c r="C2703" s="4" t="s">
        <v>13</v>
      </c>
      <c r="D2703" s="4" t="s">
        <v>10</v>
      </c>
      <c r="E2703" s="4" t="s">
        <v>24</v>
      </c>
      <c r="F2703" s="4" t="s">
        <v>10</v>
      </c>
      <c r="G2703" s="4" t="s">
        <v>9</v>
      </c>
      <c r="H2703" s="4" t="s">
        <v>9</v>
      </c>
      <c r="I2703" s="4" t="s">
        <v>10</v>
      </c>
      <c r="J2703" s="4" t="s">
        <v>10</v>
      </c>
      <c r="K2703" s="4" t="s">
        <v>9</v>
      </c>
      <c r="L2703" s="4" t="s">
        <v>9</v>
      </c>
      <c r="M2703" s="4" t="s">
        <v>9</v>
      </c>
      <c r="N2703" s="4" t="s">
        <v>9</v>
      </c>
      <c r="O2703" s="4" t="s">
        <v>6</v>
      </c>
    </row>
    <row r="2704" spans="1:8">
      <c r="A2704" t="n">
        <v>22541</v>
      </c>
      <c r="B2704" s="20" t="n">
        <v>50</v>
      </c>
      <c r="C2704" s="7" t="n">
        <v>50</v>
      </c>
      <c r="D2704" s="7" t="n">
        <v>6958</v>
      </c>
      <c r="E2704" s="7" t="n">
        <v>0.899999976158142</v>
      </c>
      <c r="F2704" s="7" t="n">
        <v>0</v>
      </c>
      <c r="G2704" s="7" t="n">
        <v>-1102263091</v>
      </c>
      <c r="H2704" s="7" t="n">
        <v>0</v>
      </c>
      <c r="I2704" s="7" t="n">
        <v>0</v>
      </c>
      <c r="J2704" s="7" t="n">
        <v>2</v>
      </c>
      <c r="K2704" s="7" t="n">
        <v>0</v>
      </c>
      <c r="L2704" s="7" t="n">
        <v>0</v>
      </c>
      <c r="M2704" s="7" t="n">
        <v>0</v>
      </c>
      <c r="N2704" s="7" t="n">
        <v>0</v>
      </c>
      <c r="O2704" s="7" t="s">
        <v>12</v>
      </c>
    </row>
    <row r="2705" spans="1:15">
      <c r="A2705" t="s">
        <v>4</v>
      </c>
      <c r="B2705" s="4" t="s">
        <v>5</v>
      </c>
      <c r="C2705" s="4" t="s">
        <v>10</v>
      </c>
    </row>
    <row r="2706" spans="1:15">
      <c r="A2706" t="n">
        <v>22580</v>
      </c>
      <c r="B2706" s="43" t="n">
        <v>16</v>
      </c>
      <c r="C2706" s="7" t="n">
        <v>20</v>
      </c>
    </row>
    <row r="2707" spans="1:15">
      <c r="A2707" t="s">
        <v>4</v>
      </c>
      <c r="B2707" s="4" t="s">
        <v>5</v>
      </c>
      <c r="C2707" s="4" t="s">
        <v>13</v>
      </c>
      <c r="D2707" s="4" t="s">
        <v>10</v>
      </c>
      <c r="E2707" s="4" t="s">
        <v>24</v>
      </c>
      <c r="F2707" s="4" t="s">
        <v>10</v>
      </c>
      <c r="G2707" s="4" t="s">
        <v>9</v>
      </c>
      <c r="H2707" s="4" t="s">
        <v>9</v>
      </c>
      <c r="I2707" s="4" t="s">
        <v>10</v>
      </c>
      <c r="J2707" s="4" t="s">
        <v>10</v>
      </c>
      <c r="K2707" s="4" t="s">
        <v>9</v>
      </c>
      <c r="L2707" s="4" t="s">
        <v>9</v>
      </c>
      <c r="M2707" s="4" t="s">
        <v>9</v>
      </c>
      <c r="N2707" s="4" t="s">
        <v>9</v>
      </c>
      <c r="O2707" s="4" t="s">
        <v>6</v>
      </c>
    </row>
    <row r="2708" spans="1:15">
      <c r="A2708" t="n">
        <v>22583</v>
      </c>
      <c r="B2708" s="20" t="n">
        <v>50</v>
      </c>
      <c r="C2708" s="7" t="n">
        <v>50</v>
      </c>
      <c r="D2708" s="7" t="n">
        <v>7959</v>
      </c>
      <c r="E2708" s="7" t="n">
        <v>1</v>
      </c>
      <c r="F2708" s="7" t="n">
        <v>0</v>
      </c>
      <c r="G2708" s="7" t="n">
        <v>0</v>
      </c>
      <c r="H2708" s="7" t="n">
        <v>0</v>
      </c>
      <c r="I2708" s="7" t="n">
        <v>0</v>
      </c>
      <c r="J2708" s="7" t="n">
        <v>4</v>
      </c>
      <c r="K2708" s="7" t="n">
        <v>0</v>
      </c>
      <c r="L2708" s="7" t="n">
        <v>0</v>
      </c>
      <c r="M2708" s="7" t="n">
        <v>0</v>
      </c>
      <c r="N2708" s="7" t="n">
        <v>0</v>
      </c>
      <c r="O2708" s="7" t="s">
        <v>12</v>
      </c>
    </row>
    <row r="2709" spans="1:15">
      <c r="A2709" t="s">
        <v>4</v>
      </c>
      <c r="B2709" s="4" t="s">
        <v>5</v>
      </c>
      <c r="C2709" s="4" t="s">
        <v>13</v>
      </c>
      <c r="D2709" s="4" t="s">
        <v>10</v>
      </c>
      <c r="E2709" s="4" t="s">
        <v>24</v>
      </c>
      <c r="F2709" s="4" t="s">
        <v>10</v>
      </c>
      <c r="G2709" s="4" t="s">
        <v>9</v>
      </c>
      <c r="H2709" s="4" t="s">
        <v>9</v>
      </c>
      <c r="I2709" s="4" t="s">
        <v>10</v>
      </c>
      <c r="J2709" s="4" t="s">
        <v>10</v>
      </c>
      <c r="K2709" s="4" t="s">
        <v>9</v>
      </c>
      <c r="L2709" s="4" t="s">
        <v>9</v>
      </c>
      <c r="M2709" s="4" t="s">
        <v>9</v>
      </c>
      <c r="N2709" s="4" t="s">
        <v>9</v>
      </c>
      <c r="O2709" s="4" t="s">
        <v>6</v>
      </c>
    </row>
    <row r="2710" spans="1:15">
      <c r="A2710" t="n">
        <v>22622</v>
      </c>
      <c r="B2710" s="20" t="n">
        <v>50</v>
      </c>
      <c r="C2710" s="7" t="n">
        <v>50</v>
      </c>
      <c r="D2710" s="7" t="n">
        <v>8963</v>
      </c>
      <c r="E2710" s="7" t="n">
        <v>0.899999976158142</v>
      </c>
      <c r="F2710" s="7" t="n">
        <v>0</v>
      </c>
      <c r="G2710" s="7" t="n">
        <v>1050253722</v>
      </c>
      <c r="H2710" s="7" t="n">
        <v>0</v>
      </c>
      <c r="I2710" s="7" t="n">
        <v>0</v>
      </c>
      <c r="J2710" s="7" t="n">
        <v>6</v>
      </c>
      <c r="K2710" s="7" t="n">
        <v>0</v>
      </c>
      <c r="L2710" s="7" t="n">
        <v>0</v>
      </c>
      <c r="M2710" s="7" t="n">
        <v>0</v>
      </c>
      <c r="N2710" s="7" t="n">
        <v>0</v>
      </c>
      <c r="O2710" s="7" t="s">
        <v>12</v>
      </c>
    </row>
    <row r="2711" spans="1:15">
      <c r="A2711" t="s">
        <v>4</v>
      </c>
      <c r="B2711" s="4" t="s">
        <v>5</v>
      </c>
      <c r="C2711" s="4" t="s">
        <v>13</v>
      </c>
      <c r="D2711" s="4" t="s">
        <v>10</v>
      </c>
      <c r="E2711" s="4" t="s">
        <v>24</v>
      </c>
      <c r="F2711" s="4" t="s">
        <v>10</v>
      </c>
      <c r="G2711" s="4" t="s">
        <v>9</v>
      </c>
      <c r="H2711" s="4" t="s">
        <v>9</v>
      </c>
      <c r="I2711" s="4" t="s">
        <v>10</v>
      </c>
      <c r="J2711" s="4" t="s">
        <v>10</v>
      </c>
      <c r="K2711" s="4" t="s">
        <v>9</v>
      </c>
      <c r="L2711" s="4" t="s">
        <v>9</v>
      </c>
      <c r="M2711" s="4" t="s">
        <v>9</v>
      </c>
      <c r="N2711" s="4" t="s">
        <v>9</v>
      </c>
      <c r="O2711" s="4" t="s">
        <v>6</v>
      </c>
    </row>
    <row r="2712" spans="1:15">
      <c r="A2712" t="n">
        <v>22661</v>
      </c>
      <c r="B2712" s="20" t="n">
        <v>50</v>
      </c>
      <c r="C2712" s="7" t="n">
        <v>50</v>
      </c>
      <c r="D2712" s="7" t="n">
        <v>9951</v>
      </c>
      <c r="E2712" s="7" t="n">
        <v>1</v>
      </c>
      <c r="F2712" s="7" t="n">
        <v>0</v>
      </c>
      <c r="G2712" s="7" t="n">
        <v>0</v>
      </c>
      <c r="H2712" s="7" t="n">
        <v>0</v>
      </c>
      <c r="I2712" s="7" t="n">
        <v>0</v>
      </c>
      <c r="J2712" s="7" t="n">
        <v>8</v>
      </c>
      <c r="K2712" s="7" t="n">
        <v>0</v>
      </c>
      <c r="L2712" s="7" t="n">
        <v>0</v>
      </c>
      <c r="M2712" s="7" t="n">
        <v>0</v>
      </c>
      <c r="N2712" s="7" t="n">
        <v>0</v>
      </c>
      <c r="O2712" s="7" t="s">
        <v>12</v>
      </c>
    </row>
    <row r="2713" spans="1:15">
      <c r="A2713" t="s">
        <v>4</v>
      </c>
      <c r="B2713" s="4" t="s">
        <v>5</v>
      </c>
      <c r="C2713" s="4" t="s">
        <v>10</v>
      </c>
    </row>
    <row r="2714" spans="1:15">
      <c r="A2714" t="n">
        <v>22700</v>
      </c>
      <c r="B2714" s="43" t="n">
        <v>16</v>
      </c>
      <c r="C2714" s="7" t="n">
        <v>20</v>
      </c>
    </row>
    <row r="2715" spans="1:15">
      <c r="A2715" t="s">
        <v>4</v>
      </c>
      <c r="B2715" s="4" t="s">
        <v>5</v>
      </c>
      <c r="C2715" s="4" t="s">
        <v>13</v>
      </c>
      <c r="D2715" s="4" t="s">
        <v>10</v>
      </c>
      <c r="E2715" s="4" t="s">
        <v>10</v>
      </c>
      <c r="F2715" s="4" t="s">
        <v>13</v>
      </c>
    </row>
    <row r="2716" spans="1:15">
      <c r="A2716" t="n">
        <v>22703</v>
      </c>
      <c r="B2716" s="34" t="n">
        <v>25</v>
      </c>
      <c r="C2716" s="7" t="n">
        <v>1</v>
      </c>
      <c r="D2716" s="7" t="n">
        <v>65535</v>
      </c>
      <c r="E2716" s="7" t="n">
        <v>220</v>
      </c>
      <c r="F2716" s="7" t="n">
        <v>5</v>
      </c>
    </row>
    <row r="2717" spans="1:15">
      <c r="A2717" t="s">
        <v>4</v>
      </c>
      <c r="B2717" s="4" t="s">
        <v>5</v>
      </c>
      <c r="C2717" s="4" t="s">
        <v>6</v>
      </c>
      <c r="D2717" s="4" t="s">
        <v>10</v>
      </c>
    </row>
    <row r="2718" spans="1:15">
      <c r="A2718" t="n">
        <v>22710</v>
      </c>
      <c r="B2718" s="76" t="n">
        <v>29</v>
      </c>
      <c r="C2718" s="7" t="s">
        <v>258</v>
      </c>
      <c r="D2718" s="7" t="n">
        <v>65533</v>
      </c>
    </row>
    <row r="2719" spans="1:15">
      <c r="A2719" t="s">
        <v>4</v>
      </c>
      <c r="B2719" s="4" t="s">
        <v>5</v>
      </c>
      <c r="C2719" s="4" t="s">
        <v>13</v>
      </c>
      <c r="D2719" s="4" t="s">
        <v>10</v>
      </c>
      <c r="E2719" s="4" t="s">
        <v>6</v>
      </c>
    </row>
    <row r="2720" spans="1:15">
      <c r="A2720" t="n">
        <v>22722</v>
      </c>
      <c r="B2720" s="61" t="n">
        <v>51</v>
      </c>
      <c r="C2720" s="7" t="n">
        <v>4</v>
      </c>
      <c r="D2720" s="7" t="n">
        <v>1600</v>
      </c>
      <c r="E2720" s="7" t="s">
        <v>101</v>
      </c>
    </row>
    <row r="2721" spans="1:15">
      <c r="A2721" t="s">
        <v>4</v>
      </c>
      <c r="B2721" s="4" t="s">
        <v>5</v>
      </c>
      <c r="C2721" s="4" t="s">
        <v>10</v>
      </c>
    </row>
    <row r="2722" spans="1:15">
      <c r="A2722" t="n">
        <v>22735</v>
      </c>
      <c r="B2722" s="43" t="n">
        <v>16</v>
      </c>
      <c r="C2722" s="7" t="n">
        <v>0</v>
      </c>
    </row>
    <row r="2723" spans="1:15">
      <c r="A2723" t="s">
        <v>4</v>
      </c>
      <c r="B2723" s="4" t="s">
        <v>5</v>
      </c>
      <c r="C2723" s="4" t="s">
        <v>10</v>
      </c>
      <c r="D2723" s="4" t="s">
        <v>13</v>
      </c>
      <c r="E2723" s="4" t="s">
        <v>9</v>
      </c>
      <c r="F2723" s="4" t="s">
        <v>70</v>
      </c>
      <c r="G2723" s="4" t="s">
        <v>13</v>
      </c>
      <c r="H2723" s="4" t="s">
        <v>13</v>
      </c>
    </row>
    <row r="2724" spans="1:15">
      <c r="A2724" t="n">
        <v>22738</v>
      </c>
      <c r="B2724" s="62" t="n">
        <v>26</v>
      </c>
      <c r="C2724" s="7" t="n">
        <v>1600</v>
      </c>
      <c r="D2724" s="7" t="n">
        <v>17</v>
      </c>
      <c r="E2724" s="7" t="n">
        <v>59999</v>
      </c>
      <c r="F2724" s="7" t="s">
        <v>259</v>
      </c>
      <c r="G2724" s="7" t="n">
        <v>2</v>
      </c>
      <c r="H2724" s="7" t="n">
        <v>0</v>
      </c>
    </row>
    <row r="2725" spans="1:15">
      <c r="A2725" t="s">
        <v>4</v>
      </c>
      <c r="B2725" s="4" t="s">
        <v>5</v>
      </c>
    </row>
    <row r="2726" spans="1:15">
      <c r="A2726" t="n">
        <v>22760</v>
      </c>
      <c r="B2726" s="36" t="n">
        <v>28</v>
      </c>
    </row>
    <row r="2727" spans="1:15">
      <c r="A2727" t="s">
        <v>4</v>
      </c>
      <c r="B2727" s="4" t="s">
        <v>5</v>
      </c>
      <c r="C2727" s="4" t="s">
        <v>6</v>
      </c>
      <c r="D2727" s="4" t="s">
        <v>10</v>
      </c>
    </row>
    <row r="2728" spans="1:15">
      <c r="A2728" t="n">
        <v>22761</v>
      </c>
      <c r="B2728" s="76" t="n">
        <v>29</v>
      </c>
      <c r="C2728" s="7" t="s">
        <v>12</v>
      </c>
      <c r="D2728" s="7" t="n">
        <v>65533</v>
      </c>
    </row>
    <row r="2729" spans="1:15">
      <c r="A2729" t="s">
        <v>4</v>
      </c>
      <c r="B2729" s="4" t="s">
        <v>5</v>
      </c>
      <c r="C2729" s="4" t="s">
        <v>13</v>
      </c>
      <c r="D2729" s="4" t="s">
        <v>10</v>
      </c>
      <c r="E2729" s="4" t="s">
        <v>10</v>
      </c>
      <c r="F2729" s="4" t="s">
        <v>13</v>
      </c>
    </row>
    <row r="2730" spans="1:15">
      <c r="A2730" t="n">
        <v>22765</v>
      </c>
      <c r="B2730" s="34" t="n">
        <v>25</v>
      </c>
      <c r="C2730" s="7" t="n">
        <v>1</v>
      </c>
      <c r="D2730" s="7" t="n">
        <v>65535</v>
      </c>
      <c r="E2730" s="7" t="n">
        <v>65535</v>
      </c>
      <c r="F2730" s="7" t="n">
        <v>0</v>
      </c>
    </row>
    <row r="2731" spans="1:15">
      <c r="A2731" t="s">
        <v>4</v>
      </c>
      <c r="B2731" s="4" t="s">
        <v>5</v>
      </c>
      <c r="C2731" s="4" t="s">
        <v>10</v>
      </c>
      <c r="D2731" s="4" t="s">
        <v>13</v>
      </c>
    </row>
    <row r="2732" spans="1:15">
      <c r="A2732" t="n">
        <v>22772</v>
      </c>
      <c r="B2732" s="77" t="n">
        <v>89</v>
      </c>
      <c r="C2732" s="7" t="n">
        <v>65533</v>
      </c>
      <c r="D2732" s="7" t="n">
        <v>1</v>
      </c>
    </row>
    <row r="2733" spans="1:15">
      <c r="A2733" t="s">
        <v>4</v>
      </c>
      <c r="B2733" s="4" t="s">
        <v>5</v>
      </c>
      <c r="C2733" s="4" t="s">
        <v>13</v>
      </c>
      <c r="D2733" s="4" t="s">
        <v>10</v>
      </c>
      <c r="E2733" s="4" t="s">
        <v>24</v>
      </c>
    </row>
    <row r="2734" spans="1:15">
      <c r="A2734" t="n">
        <v>22776</v>
      </c>
      <c r="B2734" s="39" t="n">
        <v>58</v>
      </c>
      <c r="C2734" s="7" t="n">
        <v>101</v>
      </c>
      <c r="D2734" s="7" t="n">
        <v>300</v>
      </c>
      <c r="E2734" s="7" t="n">
        <v>1</v>
      </c>
    </row>
    <row r="2735" spans="1:15">
      <c r="A2735" t="s">
        <v>4</v>
      </c>
      <c r="B2735" s="4" t="s">
        <v>5</v>
      </c>
      <c r="C2735" s="4" t="s">
        <v>13</v>
      </c>
      <c r="D2735" s="4" t="s">
        <v>10</v>
      </c>
      <c r="E2735" s="4" t="s">
        <v>10</v>
      </c>
    </row>
    <row r="2736" spans="1:15">
      <c r="A2736" t="n">
        <v>22784</v>
      </c>
      <c r="B2736" s="20" t="n">
        <v>50</v>
      </c>
      <c r="C2736" s="7" t="n">
        <v>1</v>
      </c>
      <c r="D2736" s="7" t="n">
        <v>4524</v>
      </c>
      <c r="E2736" s="7" t="n">
        <v>400</v>
      </c>
    </row>
    <row r="2737" spans="1:8">
      <c r="A2737" t="s">
        <v>4</v>
      </c>
      <c r="B2737" s="4" t="s">
        <v>5</v>
      </c>
      <c r="C2737" s="4" t="s">
        <v>13</v>
      </c>
      <c r="D2737" s="4" t="s">
        <v>10</v>
      </c>
      <c r="E2737" s="4" t="s">
        <v>24</v>
      </c>
      <c r="F2737" s="4" t="s">
        <v>10</v>
      </c>
      <c r="G2737" s="4" t="s">
        <v>9</v>
      </c>
      <c r="H2737" s="4" t="s">
        <v>9</v>
      </c>
      <c r="I2737" s="4" t="s">
        <v>10</v>
      </c>
      <c r="J2737" s="4" t="s">
        <v>10</v>
      </c>
      <c r="K2737" s="4" t="s">
        <v>9</v>
      </c>
      <c r="L2737" s="4" t="s">
        <v>9</v>
      </c>
      <c r="M2737" s="4" t="s">
        <v>9</v>
      </c>
      <c r="N2737" s="4" t="s">
        <v>9</v>
      </c>
      <c r="O2737" s="4" t="s">
        <v>6</v>
      </c>
    </row>
    <row r="2738" spans="1:8">
      <c r="A2738" t="n">
        <v>22790</v>
      </c>
      <c r="B2738" s="20" t="n">
        <v>50</v>
      </c>
      <c r="C2738" s="7" t="n">
        <v>0</v>
      </c>
      <c r="D2738" s="7" t="n">
        <v>4525</v>
      </c>
      <c r="E2738" s="7" t="n">
        <v>0.600000023841858</v>
      </c>
      <c r="F2738" s="7" t="n">
        <v>400</v>
      </c>
      <c r="G2738" s="7" t="n">
        <v>0</v>
      </c>
      <c r="H2738" s="7" t="n">
        <v>0</v>
      </c>
      <c r="I2738" s="7" t="n">
        <v>0</v>
      </c>
      <c r="J2738" s="7" t="n">
        <v>65533</v>
      </c>
      <c r="K2738" s="7" t="n">
        <v>0</v>
      </c>
      <c r="L2738" s="7" t="n">
        <v>0</v>
      </c>
      <c r="M2738" s="7" t="n">
        <v>0</v>
      </c>
      <c r="N2738" s="7" t="n">
        <v>0</v>
      </c>
      <c r="O2738" s="7" t="s">
        <v>12</v>
      </c>
    </row>
    <row r="2739" spans="1:8">
      <c r="A2739" t="s">
        <v>4</v>
      </c>
      <c r="B2739" s="4" t="s">
        <v>5</v>
      </c>
      <c r="C2739" s="4" t="s">
        <v>13</v>
      </c>
      <c r="D2739" s="4" t="s">
        <v>10</v>
      </c>
      <c r="E2739" s="4" t="s">
        <v>24</v>
      </c>
      <c r="F2739" s="4" t="s">
        <v>10</v>
      </c>
      <c r="G2739" s="4" t="s">
        <v>9</v>
      </c>
      <c r="H2739" s="4" t="s">
        <v>9</v>
      </c>
      <c r="I2739" s="4" t="s">
        <v>10</v>
      </c>
      <c r="J2739" s="4" t="s">
        <v>10</v>
      </c>
      <c r="K2739" s="4" t="s">
        <v>9</v>
      </c>
      <c r="L2739" s="4" t="s">
        <v>9</v>
      </c>
      <c r="M2739" s="4" t="s">
        <v>9</v>
      </c>
      <c r="N2739" s="4" t="s">
        <v>9</v>
      </c>
      <c r="O2739" s="4" t="s">
        <v>6</v>
      </c>
    </row>
    <row r="2740" spans="1:8">
      <c r="A2740" t="n">
        <v>22829</v>
      </c>
      <c r="B2740" s="20" t="n">
        <v>50</v>
      </c>
      <c r="C2740" s="7" t="n">
        <v>0</v>
      </c>
      <c r="D2740" s="7" t="n">
        <v>4527</v>
      </c>
      <c r="E2740" s="7" t="n">
        <v>0.400000005960464</v>
      </c>
      <c r="F2740" s="7" t="n">
        <v>200</v>
      </c>
      <c r="G2740" s="7" t="n">
        <v>0</v>
      </c>
      <c r="H2740" s="7" t="n">
        <v>0</v>
      </c>
      <c r="I2740" s="7" t="n">
        <v>0</v>
      </c>
      <c r="J2740" s="7" t="n">
        <v>65533</v>
      </c>
      <c r="K2740" s="7" t="n">
        <v>0</v>
      </c>
      <c r="L2740" s="7" t="n">
        <v>0</v>
      </c>
      <c r="M2740" s="7" t="n">
        <v>0</v>
      </c>
      <c r="N2740" s="7" t="n">
        <v>0</v>
      </c>
      <c r="O2740" s="7" t="s">
        <v>12</v>
      </c>
    </row>
    <row r="2741" spans="1:8">
      <c r="A2741" t="s">
        <v>4</v>
      </c>
      <c r="B2741" s="4" t="s">
        <v>5</v>
      </c>
      <c r="C2741" s="4" t="s">
        <v>13</v>
      </c>
      <c r="D2741" s="4" t="s">
        <v>10</v>
      </c>
    </row>
    <row r="2742" spans="1:8">
      <c r="A2742" t="n">
        <v>22868</v>
      </c>
      <c r="B2742" s="39" t="n">
        <v>58</v>
      </c>
      <c r="C2742" s="7" t="n">
        <v>254</v>
      </c>
      <c r="D2742" s="7" t="n">
        <v>0</v>
      </c>
    </row>
    <row r="2743" spans="1:8">
      <c r="A2743" t="s">
        <v>4</v>
      </c>
      <c r="B2743" s="4" t="s">
        <v>5</v>
      </c>
      <c r="C2743" s="4" t="s">
        <v>10</v>
      </c>
      <c r="D2743" s="4" t="s">
        <v>9</v>
      </c>
    </row>
    <row r="2744" spans="1:8">
      <c r="A2744" t="n">
        <v>22872</v>
      </c>
      <c r="B2744" s="60" t="n">
        <v>43</v>
      </c>
      <c r="C2744" s="7" t="n">
        <v>1</v>
      </c>
      <c r="D2744" s="7" t="n">
        <v>1</v>
      </c>
    </row>
    <row r="2745" spans="1:8">
      <c r="A2745" t="s">
        <v>4</v>
      </c>
      <c r="B2745" s="4" t="s">
        <v>5</v>
      </c>
      <c r="C2745" s="4" t="s">
        <v>10</v>
      </c>
      <c r="D2745" s="4" t="s">
        <v>9</v>
      </c>
    </row>
    <row r="2746" spans="1:8">
      <c r="A2746" t="n">
        <v>22879</v>
      </c>
      <c r="B2746" s="60" t="n">
        <v>43</v>
      </c>
      <c r="C2746" s="7" t="n">
        <v>2</v>
      </c>
      <c r="D2746" s="7" t="n">
        <v>1</v>
      </c>
    </row>
    <row r="2747" spans="1:8">
      <c r="A2747" t="s">
        <v>4</v>
      </c>
      <c r="B2747" s="4" t="s">
        <v>5</v>
      </c>
      <c r="C2747" s="4" t="s">
        <v>10</v>
      </c>
      <c r="D2747" s="4" t="s">
        <v>9</v>
      </c>
    </row>
    <row r="2748" spans="1:8">
      <c r="A2748" t="n">
        <v>22886</v>
      </c>
      <c r="B2748" s="60" t="n">
        <v>43</v>
      </c>
      <c r="C2748" s="7" t="n">
        <v>3</v>
      </c>
      <c r="D2748" s="7" t="n">
        <v>1</v>
      </c>
    </row>
    <row r="2749" spans="1:8">
      <c r="A2749" t="s">
        <v>4</v>
      </c>
      <c r="B2749" s="4" t="s">
        <v>5</v>
      </c>
      <c r="C2749" s="4" t="s">
        <v>10</v>
      </c>
      <c r="D2749" s="4" t="s">
        <v>9</v>
      </c>
    </row>
    <row r="2750" spans="1:8">
      <c r="A2750" t="n">
        <v>22893</v>
      </c>
      <c r="B2750" s="60" t="n">
        <v>43</v>
      </c>
      <c r="C2750" s="7" t="n">
        <v>4</v>
      </c>
      <c r="D2750" s="7" t="n">
        <v>1</v>
      </c>
    </row>
    <row r="2751" spans="1:8">
      <c r="A2751" t="s">
        <v>4</v>
      </c>
      <c r="B2751" s="4" t="s">
        <v>5</v>
      </c>
      <c r="C2751" s="4" t="s">
        <v>10</v>
      </c>
      <c r="D2751" s="4" t="s">
        <v>9</v>
      </c>
    </row>
    <row r="2752" spans="1:8">
      <c r="A2752" t="n">
        <v>22900</v>
      </c>
      <c r="B2752" s="60" t="n">
        <v>43</v>
      </c>
      <c r="C2752" s="7" t="n">
        <v>5</v>
      </c>
      <c r="D2752" s="7" t="n">
        <v>1</v>
      </c>
    </row>
    <row r="2753" spans="1:15">
      <c r="A2753" t="s">
        <v>4</v>
      </c>
      <c r="B2753" s="4" t="s">
        <v>5</v>
      </c>
      <c r="C2753" s="4" t="s">
        <v>10</v>
      </c>
      <c r="D2753" s="4" t="s">
        <v>9</v>
      </c>
    </row>
    <row r="2754" spans="1:15">
      <c r="A2754" t="n">
        <v>22907</v>
      </c>
      <c r="B2754" s="60" t="n">
        <v>43</v>
      </c>
      <c r="C2754" s="7" t="n">
        <v>6</v>
      </c>
      <c r="D2754" s="7" t="n">
        <v>1</v>
      </c>
    </row>
    <row r="2755" spans="1:15">
      <c r="A2755" t="s">
        <v>4</v>
      </c>
      <c r="B2755" s="4" t="s">
        <v>5</v>
      </c>
      <c r="C2755" s="4" t="s">
        <v>10</v>
      </c>
      <c r="D2755" s="4" t="s">
        <v>9</v>
      </c>
    </row>
    <row r="2756" spans="1:15">
      <c r="A2756" t="n">
        <v>22914</v>
      </c>
      <c r="B2756" s="60" t="n">
        <v>43</v>
      </c>
      <c r="C2756" s="7" t="n">
        <v>7</v>
      </c>
      <c r="D2756" s="7" t="n">
        <v>1</v>
      </c>
    </row>
    <row r="2757" spans="1:15">
      <c r="A2757" t="s">
        <v>4</v>
      </c>
      <c r="B2757" s="4" t="s">
        <v>5</v>
      </c>
      <c r="C2757" s="4" t="s">
        <v>10</v>
      </c>
      <c r="D2757" s="4" t="s">
        <v>9</v>
      </c>
    </row>
    <row r="2758" spans="1:15">
      <c r="A2758" t="n">
        <v>22921</v>
      </c>
      <c r="B2758" s="60" t="n">
        <v>43</v>
      </c>
      <c r="C2758" s="7" t="n">
        <v>8</v>
      </c>
      <c r="D2758" s="7" t="n">
        <v>1</v>
      </c>
    </row>
    <row r="2759" spans="1:15">
      <c r="A2759" t="s">
        <v>4</v>
      </c>
      <c r="B2759" s="4" t="s">
        <v>5</v>
      </c>
      <c r="C2759" s="4" t="s">
        <v>10</v>
      </c>
      <c r="D2759" s="4" t="s">
        <v>9</v>
      </c>
    </row>
    <row r="2760" spans="1:15">
      <c r="A2760" t="n">
        <v>22928</v>
      </c>
      <c r="B2760" s="60" t="n">
        <v>43</v>
      </c>
      <c r="C2760" s="7" t="n">
        <v>9</v>
      </c>
      <c r="D2760" s="7" t="n">
        <v>1</v>
      </c>
    </row>
    <row r="2761" spans="1:15">
      <c r="A2761" t="s">
        <v>4</v>
      </c>
      <c r="B2761" s="4" t="s">
        <v>5</v>
      </c>
      <c r="C2761" s="4" t="s">
        <v>10</v>
      </c>
      <c r="D2761" s="4" t="s">
        <v>9</v>
      </c>
    </row>
    <row r="2762" spans="1:15">
      <c r="A2762" t="n">
        <v>22935</v>
      </c>
      <c r="B2762" s="60" t="n">
        <v>43</v>
      </c>
      <c r="C2762" s="7" t="n">
        <v>11</v>
      </c>
      <c r="D2762" s="7" t="n">
        <v>1</v>
      </c>
    </row>
    <row r="2763" spans="1:15">
      <c r="A2763" t="s">
        <v>4</v>
      </c>
      <c r="B2763" s="4" t="s">
        <v>5</v>
      </c>
      <c r="C2763" s="4" t="s">
        <v>10</v>
      </c>
      <c r="D2763" s="4" t="s">
        <v>9</v>
      </c>
    </row>
    <row r="2764" spans="1:15">
      <c r="A2764" t="n">
        <v>22942</v>
      </c>
      <c r="B2764" s="60" t="n">
        <v>43</v>
      </c>
      <c r="C2764" s="7" t="n">
        <v>7032</v>
      </c>
      <c r="D2764" s="7" t="n">
        <v>1</v>
      </c>
    </row>
    <row r="2765" spans="1:15">
      <c r="A2765" t="s">
        <v>4</v>
      </c>
      <c r="B2765" s="4" t="s">
        <v>5</v>
      </c>
      <c r="C2765" s="4" t="s">
        <v>10</v>
      </c>
      <c r="D2765" s="4" t="s">
        <v>9</v>
      </c>
    </row>
    <row r="2766" spans="1:15">
      <c r="A2766" t="n">
        <v>22949</v>
      </c>
      <c r="B2766" s="60" t="n">
        <v>43</v>
      </c>
      <c r="C2766" s="7" t="n">
        <v>7033</v>
      </c>
      <c r="D2766" s="7" t="n">
        <v>1</v>
      </c>
    </row>
    <row r="2767" spans="1:15">
      <c r="A2767" t="s">
        <v>4</v>
      </c>
      <c r="B2767" s="4" t="s">
        <v>5</v>
      </c>
      <c r="C2767" s="4" t="s">
        <v>10</v>
      </c>
      <c r="D2767" s="4" t="s">
        <v>24</v>
      </c>
      <c r="E2767" s="4" t="s">
        <v>24</v>
      </c>
      <c r="F2767" s="4" t="s">
        <v>24</v>
      </c>
      <c r="G2767" s="4" t="s">
        <v>24</v>
      </c>
    </row>
    <row r="2768" spans="1:15">
      <c r="A2768" t="n">
        <v>22956</v>
      </c>
      <c r="B2768" s="57" t="n">
        <v>46</v>
      </c>
      <c r="C2768" s="7" t="n">
        <v>7036</v>
      </c>
      <c r="D2768" s="7" t="n">
        <v>80.8000030517578</v>
      </c>
      <c r="E2768" s="7" t="n">
        <v>83.6999969482422</v>
      </c>
      <c r="F2768" s="7" t="n">
        <v>-14.6499996185303</v>
      </c>
      <c r="G2768" s="7" t="n">
        <v>270</v>
      </c>
    </row>
    <row r="2769" spans="1:7">
      <c r="A2769" t="s">
        <v>4</v>
      </c>
      <c r="B2769" s="4" t="s">
        <v>5</v>
      </c>
      <c r="C2769" s="4" t="s">
        <v>13</v>
      </c>
      <c r="D2769" s="4" t="s">
        <v>13</v>
      </c>
      <c r="E2769" s="4" t="s">
        <v>24</v>
      </c>
      <c r="F2769" s="4" t="s">
        <v>24</v>
      </c>
      <c r="G2769" s="4" t="s">
        <v>24</v>
      </c>
      <c r="H2769" s="4" t="s">
        <v>10</v>
      </c>
    </row>
    <row r="2770" spans="1:7">
      <c r="A2770" t="n">
        <v>22975</v>
      </c>
      <c r="B2770" s="55" t="n">
        <v>45</v>
      </c>
      <c r="C2770" s="7" t="n">
        <v>2</v>
      </c>
      <c r="D2770" s="7" t="n">
        <v>3</v>
      </c>
      <c r="E2770" s="7" t="n">
        <v>96.1500015258789</v>
      </c>
      <c r="F2770" s="7" t="n">
        <v>31.1499996185303</v>
      </c>
      <c r="G2770" s="7" t="n">
        <v>1.04999995231628</v>
      </c>
      <c r="H2770" s="7" t="n">
        <v>0</v>
      </c>
    </row>
    <row r="2771" spans="1:7">
      <c r="A2771" t="s">
        <v>4</v>
      </c>
      <c r="B2771" s="4" t="s">
        <v>5</v>
      </c>
      <c r="C2771" s="4" t="s">
        <v>13</v>
      </c>
      <c r="D2771" s="4" t="s">
        <v>13</v>
      </c>
      <c r="E2771" s="4" t="s">
        <v>24</v>
      </c>
      <c r="F2771" s="4" t="s">
        <v>24</v>
      </c>
      <c r="G2771" s="4" t="s">
        <v>24</v>
      </c>
      <c r="H2771" s="4" t="s">
        <v>10</v>
      </c>
      <c r="I2771" s="4" t="s">
        <v>13</v>
      </c>
    </row>
    <row r="2772" spans="1:7">
      <c r="A2772" t="n">
        <v>22992</v>
      </c>
      <c r="B2772" s="55" t="n">
        <v>45</v>
      </c>
      <c r="C2772" s="7" t="n">
        <v>4</v>
      </c>
      <c r="D2772" s="7" t="n">
        <v>3</v>
      </c>
      <c r="E2772" s="7" t="n">
        <v>295.950012207031</v>
      </c>
      <c r="F2772" s="7" t="n">
        <v>49.3499984741211</v>
      </c>
      <c r="G2772" s="7" t="n">
        <v>0</v>
      </c>
      <c r="H2772" s="7" t="n">
        <v>0</v>
      </c>
      <c r="I2772" s="7" t="n">
        <v>0</v>
      </c>
    </row>
    <row r="2773" spans="1:7">
      <c r="A2773" t="s">
        <v>4</v>
      </c>
      <c r="B2773" s="4" t="s">
        <v>5</v>
      </c>
      <c r="C2773" s="4" t="s">
        <v>13</v>
      </c>
      <c r="D2773" s="4" t="s">
        <v>13</v>
      </c>
      <c r="E2773" s="4" t="s">
        <v>24</v>
      </c>
      <c r="F2773" s="4" t="s">
        <v>10</v>
      </c>
    </row>
    <row r="2774" spans="1:7">
      <c r="A2774" t="n">
        <v>23010</v>
      </c>
      <c r="B2774" s="55" t="n">
        <v>45</v>
      </c>
      <c r="C2774" s="7" t="n">
        <v>5</v>
      </c>
      <c r="D2774" s="7" t="n">
        <v>3</v>
      </c>
      <c r="E2774" s="7" t="n">
        <v>20</v>
      </c>
      <c r="F2774" s="7" t="n">
        <v>0</v>
      </c>
    </row>
    <row r="2775" spans="1:7">
      <c r="A2775" t="s">
        <v>4</v>
      </c>
      <c r="B2775" s="4" t="s">
        <v>5</v>
      </c>
      <c r="C2775" s="4" t="s">
        <v>13</v>
      </c>
      <c r="D2775" s="4" t="s">
        <v>13</v>
      </c>
      <c r="E2775" s="4" t="s">
        <v>24</v>
      </c>
      <c r="F2775" s="4" t="s">
        <v>10</v>
      </c>
    </row>
    <row r="2776" spans="1:7">
      <c r="A2776" t="n">
        <v>23019</v>
      </c>
      <c r="B2776" s="55" t="n">
        <v>45</v>
      </c>
      <c r="C2776" s="7" t="n">
        <v>11</v>
      </c>
      <c r="D2776" s="7" t="n">
        <v>3</v>
      </c>
      <c r="E2776" s="7" t="n">
        <v>40</v>
      </c>
      <c r="F2776" s="7" t="n">
        <v>0</v>
      </c>
    </row>
    <row r="2777" spans="1:7">
      <c r="A2777" t="s">
        <v>4</v>
      </c>
      <c r="B2777" s="4" t="s">
        <v>5</v>
      </c>
      <c r="C2777" s="4" t="s">
        <v>13</v>
      </c>
      <c r="D2777" s="4" t="s">
        <v>13</v>
      </c>
      <c r="E2777" s="4" t="s">
        <v>24</v>
      </c>
      <c r="F2777" s="4" t="s">
        <v>24</v>
      </c>
      <c r="G2777" s="4" t="s">
        <v>24</v>
      </c>
      <c r="H2777" s="4" t="s">
        <v>10</v>
      </c>
    </row>
    <row r="2778" spans="1:7">
      <c r="A2778" t="n">
        <v>23028</v>
      </c>
      <c r="B2778" s="55" t="n">
        <v>45</v>
      </c>
      <c r="C2778" s="7" t="n">
        <v>2</v>
      </c>
      <c r="D2778" s="7" t="n">
        <v>3</v>
      </c>
      <c r="E2778" s="7" t="n">
        <v>57.060001373291</v>
      </c>
      <c r="F2778" s="7" t="n">
        <v>34.3499984741211</v>
      </c>
      <c r="G2778" s="7" t="n">
        <v>-14.3800001144409</v>
      </c>
      <c r="H2778" s="7" t="n">
        <v>5000</v>
      </c>
    </row>
    <row r="2779" spans="1:7">
      <c r="A2779" t="s">
        <v>4</v>
      </c>
      <c r="B2779" s="4" t="s">
        <v>5</v>
      </c>
      <c r="C2779" s="4" t="s">
        <v>13</v>
      </c>
      <c r="D2779" s="4" t="s">
        <v>13</v>
      </c>
      <c r="E2779" s="4" t="s">
        <v>24</v>
      </c>
      <c r="F2779" s="4" t="s">
        <v>24</v>
      </c>
      <c r="G2779" s="4" t="s">
        <v>24</v>
      </c>
      <c r="H2779" s="4" t="s">
        <v>10</v>
      </c>
      <c r="I2779" s="4" t="s">
        <v>13</v>
      </c>
    </row>
    <row r="2780" spans="1:7">
      <c r="A2780" t="n">
        <v>23045</v>
      </c>
      <c r="B2780" s="55" t="n">
        <v>45</v>
      </c>
      <c r="C2780" s="7" t="n">
        <v>4</v>
      </c>
      <c r="D2780" s="7" t="n">
        <v>3</v>
      </c>
      <c r="E2780" s="7" t="n">
        <v>346.5</v>
      </c>
      <c r="F2780" s="7" t="n">
        <v>74.870002746582</v>
      </c>
      <c r="G2780" s="7" t="n">
        <v>0</v>
      </c>
      <c r="H2780" s="7" t="n">
        <v>5000</v>
      </c>
      <c r="I2780" s="7" t="n">
        <v>1</v>
      </c>
    </row>
    <row r="2781" spans="1:7">
      <c r="A2781" t="s">
        <v>4</v>
      </c>
      <c r="B2781" s="4" t="s">
        <v>5</v>
      </c>
      <c r="C2781" s="4" t="s">
        <v>13</v>
      </c>
      <c r="D2781" s="4" t="s">
        <v>13</v>
      </c>
      <c r="E2781" s="4" t="s">
        <v>24</v>
      </c>
      <c r="F2781" s="4" t="s">
        <v>10</v>
      </c>
    </row>
    <row r="2782" spans="1:7">
      <c r="A2782" t="n">
        <v>23063</v>
      </c>
      <c r="B2782" s="55" t="n">
        <v>45</v>
      </c>
      <c r="C2782" s="7" t="n">
        <v>5</v>
      </c>
      <c r="D2782" s="7" t="n">
        <v>3</v>
      </c>
      <c r="E2782" s="7" t="n">
        <v>80</v>
      </c>
      <c r="F2782" s="7" t="n">
        <v>5000</v>
      </c>
    </row>
    <row r="2783" spans="1:7">
      <c r="A2783" t="s">
        <v>4</v>
      </c>
      <c r="B2783" s="4" t="s">
        <v>5</v>
      </c>
      <c r="C2783" s="4" t="s">
        <v>13</v>
      </c>
      <c r="D2783" s="4" t="s">
        <v>13</v>
      </c>
      <c r="E2783" s="4" t="s">
        <v>24</v>
      </c>
      <c r="F2783" s="4" t="s">
        <v>10</v>
      </c>
    </row>
    <row r="2784" spans="1:7">
      <c r="A2784" t="n">
        <v>23072</v>
      </c>
      <c r="B2784" s="55" t="n">
        <v>45</v>
      </c>
      <c r="C2784" s="7" t="n">
        <v>11</v>
      </c>
      <c r="D2784" s="7" t="n">
        <v>3</v>
      </c>
      <c r="E2784" s="7" t="n">
        <v>40</v>
      </c>
      <c r="F2784" s="7" t="n">
        <v>5000</v>
      </c>
    </row>
    <row r="2785" spans="1:9">
      <c r="A2785" t="s">
        <v>4</v>
      </c>
      <c r="B2785" s="4" t="s">
        <v>5</v>
      </c>
      <c r="C2785" s="4" t="s">
        <v>10</v>
      </c>
      <c r="D2785" s="4" t="s">
        <v>10</v>
      </c>
      <c r="E2785" s="4" t="s">
        <v>24</v>
      </c>
      <c r="F2785" s="4" t="s">
        <v>24</v>
      </c>
      <c r="G2785" s="4" t="s">
        <v>24</v>
      </c>
      <c r="H2785" s="4" t="s">
        <v>24</v>
      </c>
      <c r="I2785" s="4" t="s">
        <v>13</v>
      </c>
      <c r="J2785" s="4" t="s">
        <v>10</v>
      </c>
    </row>
    <row r="2786" spans="1:9">
      <c r="A2786" t="n">
        <v>23081</v>
      </c>
      <c r="B2786" s="73" t="n">
        <v>55</v>
      </c>
      <c r="C2786" s="7" t="n">
        <v>7036</v>
      </c>
      <c r="D2786" s="7" t="n">
        <v>65024</v>
      </c>
      <c r="E2786" s="7" t="n">
        <v>0</v>
      </c>
      <c r="F2786" s="7" t="n">
        <v>0</v>
      </c>
      <c r="G2786" s="7" t="n">
        <v>1000</v>
      </c>
      <c r="H2786" s="7" t="n">
        <v>60</v>
      </c>
      <c r="I2786" s="7" t="n">
        <v>0</v>
      </c>
      <c r="J2786" s="7" t="n">
        <v>0</v>
      </c>
    </row>
    <row r="2787" spans="1:9">
      <c r="A2787" t="s">
        <v>4</v>
      </c>
      <c r="B2787" s="4" t="s">
        <v>5</v>
      </c>
      <c r="C2787" s="4" t="s">
        <v>10</v>
      </c>
    </row>
    <row r="2788" spans="1:9">
      <c r="A2788" t="n">
        <v>23105</v>
      </c>
      <c r="B2788" s="43" t="n">
        <v>16</v>
      </c>
      <c r="C2788" s="7" t="n">
        <v>2000</v>
      </c>
    </row>
    <row r="2789" spans="1:9">
      <c r="A2789" t="s">
        <v>4</v>
      </c>
      <c r="B2789" s="4" t="s">
        <v>5</v>
      </c>
      <c r="C2789" s="4" t="s">
        <v>13</v>
      </c>
      <c r="D2789" s="4" t="s">
        <v>10</v>
      </c>
      <c r="E2789" s="4" t="s">
        <v>10</v>
      </c>
    </row>
    <row r="2790" spans="1:9">
      <c r="A2790" t="n">
        <v>23108</v>
      </c>
      <c r="B2790" s="20" t="n">
        <v>50</v>
      </c>
      <c r="C2790" s="7" t="n">
        <v>1</v>
      </c>
      <c r="D2790" s="7" t="n">
        <v>4525</v>
      </c>
      <c r="E2790" s="7" t="n">
        <v>2000</v>
      </c>
    </row>
    <row r="2791" spans="1:9">
      <c r="A2791" t="s">
        <v>4</v>
      </c>
      <c r="B2791" s="4" t="s">
        <v>5</v>
      </c>
      <c r="C2791" s="4" t="s">
        <v>10</v>
      </c>
    </row>
    <row r="2792" spans="1:9">
      <c r="A2792" t="n">
        <v>23114</v>
      </c>
      <c r="B2792" s="43" t="n">
        <v>16</v>
      </c>
      <c r="C2792" s="7" t="n">
        <v>2000</v>
      </c>
    </row>
    <row r="2793" spans="1:9">
      <c r="A2793" t="s">
        <v>4</v>
      </c>
      <c r="B2793" s="4" t="s">
        <v>5</v>
      </c>
      <c r="C2793" s="4" t="s">
        <v>13</v>
      </c>
      <c r="D2793" s="4" t="s">
        <v>10</v>
      </c>
    </row>
    <row r="2794" spans="1:9">
      <c r="A2794" t="n">
        <v>23117</v>
      </c>
      <c r="B2794" s="39" t="n">
        <v>58</v>
      </c>
      <c r="C2794" s="7" t="n">
        <v>255</v>
      </c>
      <c r="D2794" s="7" t="n">
        <v>0</v>
      </c>
    </row>
    <row r="2795" spans="1:9">
      <c r="A2795" t="s">
        <v>4</v>
      </c>
      <c r="B2795" s="4" t="s">
        <v>5</v>
      </c>
      <c r="C2795" s="4" t="s">
        <v>13</v>
      </c>
      <c r="D2795" s="4" t="s">
        <v>10</v>
      </c>
      <c r="E2795" s="4" t="s">
        <v>24</v>
      </c>
    </row>
    <row r="2796" spans="1:9">
      <c r="A2796" t="n">
        <v>23121</v>
      </c>
      <c r="B2796" s="39" t="n">
        <v>58</v>
      </c>
      <c r="C2796" s="7" t="n">
        <v>0</v>
      </c>
      <c r="D2796" s="7" t="n">
        <v>1000</v>
      </c>
      <c r="E2796" s="7" t="n">
        <v>1</v>
      </c>
    </row>
    <row r="2797" spans="1:9">
      <c r="A2797" t="s">
        <v>4</v>
      </c>
      <c r="B2797" s="4" t="s">
        <v>5</v>
      </c>
      <c r="C2797" s="4" t="s">
        <v>13</v>
      </c>
      <c r="D2797" s="4" t="s">
        <v>10</v>
      </c>
      <c r="E2797" s="4" t="s">
        <v>10</v>
      </c>
    </row>
    <row r="2798" spans="1:9">
      <c r="A2798" t="n">
        <v>23129</v>
      </c>
      <c r="B2798" s="20" t="n">
        <v>50</v>
      </c>
      <c r="C2798" s="7" t="n">
        <v>1</v>
      </c>
      <c r="D2798" s="7" t="n">
        <v>8060</v>
      </c>
      <c r="E2798" s="7" t="n">
        <v>1000</v>
      </c>
    </row>
    <row r="2799" spans="1:9">
      <c r="A2799" t="s">
        <v>4</v>
      </c>
      <c r="B2799" s="4" t="s">
        <v>5</v>
      </c>
      <c r="C2799" s="4" t="s">
        <v>13</v>
      </c>
      <c r="D2799" s="4" t="s">
        <v>10</v>
      </c>
      <c r="E2799" s="4" t="s">
        <v>10</v>
      </c>
    </row>
    <row r="2800" spans="1:9">
      <c r="A2800" t="n">
        <v>23135</v>
      </c>
      <c r="B2800" s="20" t="n">
        <v>50</v>
      </c>
      <c r="C2800" s="7" t="n">
        <v>1</v>
      </c>
      <c r="D2800" s="7" t="n">
        <v>8020</v>
      </c>
      <c r="E2800" s="7" t="n">
        <v>1000</v>
      </c>
    </row>
    <row r="2801" spans="1:10">
      <c r="A2801" t="s">
        <v>4</v>
      </c>
      <c r="B2801" s="4" t="s">
        <v>5</v>
      </c>
      <c r="C2801" s="4" t="s">
        <v>13</v>
      </c>
      <c r="D2801" s="4" t="s">
        <v>10</v>
      </c>
    </row>
    <row r="2802" spans="1:10">
      <c r="A2802" t="n">
        <v>23141</v>
      </c>
      <c r="B2802" s="39" t="n">
        <v>58</v>
      </c>
      <c r="C2802" s="7" t="n">
        <v>255</v>
      </c>
      <c r="D2802" s="7" t="n">
        <v>0</v>
      </c>
    </row>
    <row r="2803" spans="1:10">
      <c r="A2803" t="s">
        <v>4</v>
      </c>
      <c r="B2803" s="4" t="s">
        <v>5</v>
      </c>
      <c r="C2803" s="4" t="s">
        <v>10</v>
      </c>
      <c r="D2803" s="4" t="s">
        <v>13</v>
      </c>
    </row>
    <row r="2804" spans="1:10">
      <c r="A2804" t="n">
        <v>23145</v>
      </c>
      <c r="B2804" s="74" t="n">
        <v>56</v>
      </c>
      <c r="C2804" s="7" t="n">
        <v>7036</v>
      </c>
      <c r="D2804" s="7" t="n">
        <v>1</v>
      </c>
    </row>
    <row r="2805" spans="1:10">
      <c r="A2805" t="s">
        <v>4</v>
      </c>
      <c r="B2805" s="4" t="s">
        <v>5</v>
      </c>
      <c r="C2805" s="4" t="s">
        <v>13</v>
      </c>
    </row>
    <row r="2806" spans="1:10">
      <c r="A2806" t="n">
        <v>23149</v>
      </c>
      <c r="B2806" s="55" t="n">
        <v>45</v>
      </c>
      <c r="C2806" s="7" t="n">
        <v>0</v>
      </c>
    </row>
    <row r="2807" spans="1:10">
      <c r="A2807" t="s">
        <v>4</v>
      </c>
      <c r="B2807" s="4" t="s">
        <v>5</v>
      </c>
      <c r="C2807" s="4" t="s">
        <v>13</v>
      </c>
      <c r="D2807" s="4" t="s">
        <v>10</v>
      </c>
      <c r="E2807" s="4" t="s">
        <v>10</v>
      </c>
    </row>
    <row r="2808" spans="1:10">
      <c r="A2808" t="n">
        <v>23151</v>
      </c>
      <c r="B2808" s="11" t="n">
        <v>39</v>
      </c>
      <c r="C2808" s="7" t="n">
        <v>16</v>
      </c>
      <c r="D2808" s="7" t="n">
        <v>65533</v>
      </c>
      <c r="E2808" s="7" t="n">
        <v>207</v>
      </c>
    </row>
    <row r="2809" spans="1:10">
      <c r="A2809" t="s">
        <v>4</v>
      </c>
      <c r="B2809" s="4" t="s">
        <v>5</v>
      </c>
      <c r="C2809" s="4" t="s">
        <v>13</v>
      </c>
      <c r="D2809" s="4" t="s">
        <v>10</v>
      </c>
      <c r="E2809" s="4" t="s">
        <v>10</v>
      </c>
    </row>
    <row r="2810" spans="1:10">
      <c r="A2810" t="n">
        <v>23157</v>
      </c>
      <c r="B2810" s="11" t="n">
        <v>39</v>
      </c>
      <c r="C2810" s="7" t="n">
        <v>16</v>
      </c>
      <c r="D2810" s="7" t="n">
        <v>65533</v>
      </c>
      <c r="E2810" s="7" t="n">
        <v>208</v>
      </c>
    </row>
    <row r="2811" spans="1:10">
      <c r="A2811" t="s">
        <v>4</v>
      </c>
      <c r="B2811" s="4" t="s">
        <v>5</v>
      </c>
      <c r="C2811" s="4" t="s">
        <v>13</v>
      </c>
    </row>
    <row r="2812" spans="1:10">
      <c r="A2812" t="n">
        <v>23163</v>
      </c>
      <c r="B2812" s="85" t="n">
        <v>78</v>
      </c>
      <c r="C2812" s="7" t="n">
        <v>255</v>
      </c>
    </row>
    <row r="2813" spans="1:10">
      <c r="A2813" t="s">
        <v>4</v>
      </c>
      <c r="B2813" s="4" t="s">
        <v>5</v>
      </c>
      <c r="C2813" s="4" t="s">
        <v>13</v>
      </c>
      <c r="D2813" s="4" t="s">
        <v>10</v>
      </c>
      <c r="E2813" s="4" t="s">
        <v>13</v>
      </c>
    </row>
    <row r="2814" spans="1:10">
      <c r="A2814" t="n">
        <v>23165</v>
      </c>
      <c r="B2814" s="11" t="n">
        <v>39</v>
      </c>
      <c r="C2814" s="7" t="n">
        <v>11</v>
      </c>
      <c r="D2814" s="7" t="n">
        <v>65533</v>
      </c>
      <c r="E2814" s="7" t="n">
        <v>203</v>
      </c>
    </row>
    <row r="2815" spans="1:10">
      <c r="A2815" t="s">
        <v>4</v>
      </c>
      <c r="B2815" s="4" t="s">
        <v>5</v>
      </c>
      <c r="C2815" s="4" t="s">
        <v>13</v>
      </c>
      <c r="D2815" s="4" t="s">
        <v>10</v>
      </c>
      <c r="E2815" s="4" t="s">
        <v>13</v>
      </c>
    </row>
    <row r="2816" spans="1:10">
      <c r="A2816" t="n">
        <v>23170</v>
      </c>
      <c r="B2816" s="11" t="n">
        <v>39</v>
      </c>
      <c r="C2816" s="7" t="n">
        <v>11</v>
      </c>
      <c r="D2816" s="7" t="n">
        <v>65533</v>
      </c>
      <c r="E2816" s="7" t="n">
        <v>204</v>
      </c>
    </row>
    <row r="2817" spans="1:5">
      <c r="A2817" t="s">
        <v>4</v>
      </c>
      <c r="B2817" s="4" t="s">
        <v>5</v>
      </c>
      <c r="C2817" s="4" t="s">
        <v>13</v>
      </c>
      <c r="D2817" s="4" t="s">
        <v>10</v>
      </c>
      <c r="E2817" s="4" t="s">
        <v>13</v>
      </c>
    </row>
    <row r="2818" spans="1:5">
      <c r="A2818" t="n">
        <v>23175</v>
      </c>
      <c r="B2818" s="11" t="n">
        <v>39</v>
      </c>
      <c r="C2818" s="7" t="n">
        <v>11</v>
      </c>
      <c r="D2818" s="7" t="n">
        <v>65533</v>
      </c>
      <c r="E2818" s="7" t="n">
        <v>205</v>
      </c>
    </row>
    <row r="2819" spans="1:5">
      <c r="A2819" t="s">
        <v>4</v>
      </c>
      <c r="B2819" s="4" t="s">
        <v>5</v>
      </c>
      <c r="C2819" s="4" t="s">
        <v>13</v>
      </c>
      <c r="D2819" s="4" t="s">
        <v>10</v>
      </c>
      <c r="E2819" s="4" t="s">
        <v>13</v>
      </c>
    </row>
    <row r="2820" spans="1:5">
      <c r="A2820" t="n">
        <v>23180</v>
      </c>
      <c r="B2820" s="11" t="n">
        <v>39</v>
      </c>
      <c r="C2820" s="7" t="n">
        <v>11</v>
      </c>
      <c r="D2820" s="7" t="n">
        <v>65533</v>
      </c>
      <c r="E2820" s="7" t="n">
        <v>206</v>
      </c>
    </row>
    <row r="2821" spans="1:5">
      <c r="A2821" t="s">
        <v>4</v>
      </c>
      <c r="B2821" s="4" t="s">
        <v>5</v>
      </c>
      <c r="C2821" s="4" t="s">
        <v>13</v>
      </c>
      <c r="D2821" s="4" t="s">
        <v>10</v>
      </c>
      <c r="E2821" s="4" t="s">
        <v>13</v>
      </c>
    </row>
    <row r="2822" spans="1:5">
      <c r="A2822" t="n">
        <v>23185</v>
      </c>
      <c r="B2822" s="11" t="n">
        <v>39</v>
      </c>
      <c r="C2822" s="7" t="n">
        <v>11</v>
      </c>
      <c r="D2822" s="7" t="n">
        <v>65533</v>
      </c>
      <c r="E2822" s="7" t="n">
        <v>207</v>
      </c>
    </row>
    <row r="2823" spans="1:5">
      <c r="A2823" t="s">
        <v>4</v>
      </c>
      <c r="B2823" s="4" t="s">
        <v>5</v>
      </c>
      <c r="C2823" s="4" t="s">
        <v>13</v>
      </c>
      <c r="D2823" s="4" t="s">
        <v>10</v>
      </c>
      <c r="E2823" s="4" t="s">
        <v>13</v>
      </c>
    </row>
    <row r="2824" spans="1:5">
      <c r="A2824" t="n">
        <v>23190</v>
      </c>
      <c r="B2824" s="11" t="n">
        <v>39</v>
      </c>
      <c r="C2824" s="7" t="n">
        <v>11</v>
      </c>
      <c r="D2824" s="7" t="n">
        <v>65533</v>
      </c>
      <c r="E2824" s="7" t="n">
        <v>208</v>
      </c>
    </row>
    <row r="2825" spans="1:5">
      <c r="A2825" t="s">
        <v>4</v>
      </c>
      <c r="B2825" s="4" t="s">
        <v>5</v>
      </c>
      <c r="C2825" s="4" t="s">
        <v>10</v>
      </c>
    </row>
    <row r="2826" spans="1:5">
      <c r="A2826" t="n">
        <v>23195</v>
      </c>
      <c r="B2826" s="24" t="n">
        <v>12</v>
      </c>
      <c r="C2826" s="7" t="n">
        <v>6767</v>
      </c>
    </row>
    <row r="2827" spans="1:5">
      <c r="A2827" t="s">
        <v>4</v>
      </c>
      <c r="B2827" s="4" t="s">
        <v>5</v>
      </c>
      <c r="C2827" s="4" t="s">
        <v>9</v>
      </c>
    </row>
    <row r="2828" spans="1:5">
      <c r="A2828" t="n">
        <v>23198</v>
      </c>
      <c r="B2828" s="46" t="n">
        <v>15</v>
      </c>
      <c r="C2828" s="7" t="n">
        <v>2097152</v>
      </c>
    </row>
    <row r="2829" spans="1:5">
      <c r="A2829" t="s">
        <v>4</v>
      </c>
      <c r="B2829" s="4" t="s">
        <v>5</v>
      </c>
      <c r="C2829" s="4" t="s">
        <v>13</v>
      </c>
      <c r="D2829" s="4" t="s">
        <v>10</v>
      </c>
      <c r="E2829" s="4" t="s">
        <v>13</v>
      </c>
    </row>
    <row r="2830" spans="1:5">
      <c r="A2830" t="n">
        <v>23203</v>
      </c>
      <c r="B2830" s="58" t="n">
        <v>36</v>
      </c>
      <c r="C2830" s="7" t="n">
        <v>9</v>
      </c>
      <c r="D2830" s="7" t="n">
        <v>7008</v>
      </c>
      <c r="E2830" s="7" t="n">
        <v>0</v>
      </c>
    </row>
    <row r="2831" spans="1:5">
      <c r="A2831" t="s">
        <v>4</v>
      </c>
      <c r="B2831" s="4" t="s">
        <v>5</v>
      </c>
      <c r="C2831" s="4" t="s">
        <v>13</v>
      </c>
      <c r="D2831" s="4" t="s">
        <v>10</v>
      </c>
      <c r="E2831" s="4" t="s">
        <v>13</v>
      </c>
    </row>
    <row r="2832" spans="1:5">
      <c r="A2832" t="n">
        <v>23208</v>
      </c>
      <c r="B2832" s="58" t="n">
        <v>36</v>
      </c>
      <c r="C2832" s="7" t="n">
        <v>9</v>
      </c>
      <c r="D2832" s="7" t="n">
        <v>7033</v>
      </c>
      <c r="E2832" s="7" t="n">
        <v>0</v>
      </c>
    </row>
    <row r="2833" spans="1:5">
      <c r="A2833" t="s">
        <v>4</v>
      </c>
      <c r="B2833" s="4" t="s">
        <v>5</v>
      </c>
      <c r="C2833" s="4" t="s">
        <v>13</v>
      </c>
      <c r="D2833" s="4" t="s">
        <v>10</v>
      </c>
      <c r="E2833" s="4" t="s">
        <v>13</v>
      </c>
    </row>
    <row r="2834" spans="1:5">
      <c r="A2834" t="n">
        <v>23213</v>
      </c>
      <c r="B2834" s="58" t="n">
        <v>36</v>
      </c>
      <c r="C2834" s="7" t="n">
        <v>9</v>
      </c>
      <c r="D2834" s="7" t="n">
        <v>1629</v>
      </c>
      <c r="E2834" s="7" t="n">
        <v>0</v>
      </c>
    </row>
    <row r="2835" spans="1:5">
      <c r="A2835" t="s">
        <v>4</v>
      </c>
      <c r="B2835" s="4" t="s">
        <v>5</v>
      </c>
      <c r="C2835" s="4" t="s">
        <v>13</v>
      </c>
      <c r="D2835" s="4" t="s">
        <v>10</v>
      </c>
      <c r="E2835" s="4" t="s">
        <v>13</v>
      </c>
    </row>
    <row r="2836" spans="1:5">
      <c r="A2836" t="n">
        <v>23218</v>
      </c>
      <c r="B2836" s="58" t="n">
        <v>36</v>
      </c>
      <c r="C2836" s="7" t="n">
        <v>9</v>
      </c>
      <c r="D2836" s="7" t="n">
        <v>1560</v>
      </c>
      <c r="E2836" s="7" t="n">
        <v>0</v>
      </c>
    </row>
    <row r="2837" spans="1:5">
      <c r="A2837" t="s">
        <v>4</v>
      </c>
      <c r="B2837" s="4" t="s">
        <v>5</v>
      </c>
      <c r="C2837" s="4" t="s">
        <v>13</v>
      </c>
      <c r="D2837" s="4" t="s">
        <v>10</v>
      </c>
      <c r="E2837" s="4" t="s">
        <v>13</v>
      </c>
    </row>
    <row r="2838" spans="1:5">
      <c r="A2838" t="n">
        <v>23223</v>
      </c>
      <c r="B2838" s="58" t="n">
        <v>36</v>
      </c>
      <c r="C2838" s="7" t="n">
        <v>9</v>
      </c>
      <c r="D2838" s="7" t="n">
        <v>1561</v>
      </c>
      <c r="E2838" s="7" t="n">
        <v>0</v>
      </c>
    </row>
    <row r="2839" spans="1:5">
      <c r="A2839" t="s">
        <v>4</v>
      </c>
      <c r="B2839" s="4" t="s">
        <v>5</v>
      </c>
      <c r="C2839" s="4" t="s">
        <v>10</v>
      </c>
      <c r="D2839" s="4" t="s">
        <v>13</v>
      </c>
      <c r="E2839" s="4" t="s">
        <v>6</v>
      </c>
      <c r="F2839" s="4" t="s">
        <v>24</v>
      </c>
      <c r="G2839" s="4" t="s">
        <v>24</v>
      </c>
      <c r="H2839" s="4" t="s">
        <v>24</v>
      </c>
    </row>
    <row r="2840" spans="1:5">
      <c r="A2840" t="n">
        <v>23228</v>
      </c>
      <c r="B2840" s="59" t="n">
        <v>48</v>
      </c>
      <c r="C2840" s="7" t="n">
        <v>1629</v>
      </c>
      <c r="D2840" s="7" t="n">
        <v>0</v>
      </c>
      <c r="E2840" s="7" t="s">
        <v>260</v>
      </c>
      <c r="F2840" s="7" t="n">
        <v>-1</v>
      </c>
      <c r="G2840" s="7" t="n">
        <v>1</v>
      </c>
      <c r="H2840" s="7" t="n">
        <v>0</v>
      </c>
    </row>
    <row r="2841" spans="1:5">
      <c r="A2841" t="s">
        <v>4</v>
      </c>
      <c r="B2841" s="4" t="s">
        <v>5</v>
      </c>
      <c r="C2841" s="4" t="s">
        <v>10</v>
      </c>
      <c r="D2841" s="4" t="s">
        <v>24</v>
      </c>
      <c r="E2841" s="4" t="s">
        <v>24</v>
      </c>
      <c r="F2841" s="4" t="s">
        <v>24</v>
      </c>
      <c r="G2841" s="4" t="s">
        <v>24</v>
      </c>
    </row>
    <row r="2842" spans="1:5">
      <c r="A2842" t="n">
        <v>23260</v>
      </c>
      <c r="B2842" s="57" t="n">
        <v>46</v>
      </c>
      <c r="C2842" s="7" t="n">
        <v>61456</v>
      </c>
      <c r="D2842" s="7" t="n">
        <v>0</v>
      </c>
      <c r="E2842" s="7" t="n">
        <v>0</v>
      </c>
      <c r="F2842" s="7" t="n">
        <v>0</v>
      </c>
      <c r="G2842" s="7" t="n">
        <v>0</v>
      </c>
    </row>
    <row r="2843" spans="1:5">
      <c r="A2843" t="s">
        <v>4</v>
      </c>
      <c r="B2843" s="4" t="s">
        <v>5</v>
      </c>
      <c r="C2843" s="4" t="s">
        <v>13</v>
      </c>
      <c r="D2843" s="4" t="s">
        <v>10</v>
      </c>
    </row>
    <row r="2844" spans="1:5">
      <c r="A2844" t="n">
        <v>23279</v>
      </c>
      <c r="B2844" s="10" t="n">
        <v>162</v>
      </c>
      <c r="C2844" s="7" t="n">
        <v>1</v>
      </c>
      <c r="D2844" s="7" t="n">
        <v>0</v>
      </c>
    </row>
    <row r="2845" spans="1:5">
      <c r="A2845" t="s">
        <v>4</v>
      </c>
      <c r="B2845" s="4" t="s">
        <v>5</v>
      </c>
    </row>
    <row r="2846" spans="1:5">
      <c r="A2846" t="n">
        <v>23283</v>
      </c>
      <c r="B2846" s="5" t="n">
        <v>1</v>
      </c>
    </row>
    <row r="2847" spans="1:5" s="3" customFormat="1" customHeight="0">
      <c r="A2847" s="3" t="s">
        <v>2</v>
      </c>
      <c r="B2847" s="3" t="s">
        <v>261</v>
      </c>
    </row>
    <row r="2848" spans="1:5">
      <c r="A2848" t="s">
        <v>4</v>
      </c>
      <c r="B2848" s="4" t="s">
        <v>5</v>
      </c>
      <c r="C2848" s="4" t="s">
        <v>10</v>
      </c>
      <c r="D2848" s="4" t="s">
        <v>13</v>
      </c>
    </row>
    <row r="2849" spans="1:8">
      <c r="A2849" t="n">
        <v>23284</v>
      </c>
      <c r="B2849" s="74" t="n">
        <v>56</v>
      </c>
      <c r="C2849" s="7" t="n">
        <v>65534</v>
      </c>
      <c r="D2849" s="7" t="n">
        <v>0</v>
      </c>
    </row>
    <row r="2850" spans="1:8">
      <c r="A2850" t="s">
        <v>4</v>
      </c>
      <c r="B2850" s="4" t="s">
        <v>5</v>
      </c>
      <c r="C2850" s="4" t="s">
        <v>10</v>
      </c>
      <c r="D2850" s="4" t="s">
        <v>24</v>
      </c>
      <c r="E2850" s="4" t="s">
        <v>24</v>
      </c>
      <c r="F2850" s="4" t="s">
        <v>13</v>
      </c>
    </row>
    <row r="2851" spans="1:8">
      <c r="A2851" t="n">
        <v>23288</v>
      </c>
      <c r="B2851" s="84" t="n">
        <v>52</v>
      </c>
      <c r="C2851" s="7" t="n">
        <v>65534</v>
      </c>
      <c r="D2851" s="7" t="n">
        <v>135</v>
      </c>
      <c r="E2851" s="7" t="n">
        <v>5</v>
      </c>
      <c r="F2851" s="7" t="n">
        <v>0</v>
      </c>
    </row>
    <row r="2852" spans="1:8">
      <c r="A2852" t="s">
        <v>4</v>
      </c>
      <c r="B2852" s="4" t="s">
        <v>5</v>
      </c>
      <c r="C2852" s="4" t="s">
        <v>13</v>
      </c>
      <c r="D2852" s="4" t="s">
        <v>10</v>
      </c>
      <c r="E2852" s="4" t="s">
        <v>24</v>
      </c>
      <c r="F2852" s="4" t="s">
        <v>10</v>
      </c>
      <c r="G2852" s="4" t="s">
        <v>9</v>
      </c>
      <c r="H2852" s="4" t="s">
        <v>9</v>
      </c>
      <c r="I2852" s="4" t="s">
        <v>10</v>
      </c>
      <c r="J2852" s="4" t="s">
        <v>10</v>
      </c>
      <c r="K2852" s="4" t="s">
        <v>9</v>
      </c>
      <c r="L2852" s="4" t="s">
        <v>9</v>
      </c>
      <c r="M2852" s="4" t="s">
        <v>9</v>
      </c>
      <c r="N2852" s="4" t="s">
        <v>9</v>
      </c>
      <c r="O2852" s="4" t="s">
        <v>6</v>
      </c>
    </row>
    <row r="2853" spans="1:8">
      <c r="A2853" t="n">
        <v>23300</v>
      </c>
      <c r="B2853" s="20" t="n">
        <v>50</v>
      </c>
      <c r="C2853" s="7" t="n">
        <v>0</v>
      </c>
      <c r="D2853" s="7" t="n">
        <v>2119</v>
      </c>
      <c r="E2853" s="7" t="n">
        <v>1</v>
      </c>
      <c r="F2853" s="7" t="n">
        <v>0</v>
      </c>
      <c r="G2853" s="7" t="n">
        <v>0</v>
      </c>
      <c r="H2853" s="7" t="n">
        <v>0</v>
      </c>
      <c r="I2853" s="7" t="n">
        <v>1</v>
      </c>
      <c r="J2853" s="7" t="n">
        <v>65534</v>
      </c>
      <c r="K2853" s="7" t="n">
        <v>0</v>
      </c>
      <c r="L2853" s="7" t="n">
        <v>0</v>
      </c>
      <c r="M2853" s="7" t="n">
        <v>0</v>
      </c>
      <c r="N2853" s="7" t="n">
        <v>1106247680</v>
      </c>
      <c r="O2853" s="7" t="s">
        <v>12</v>
      </c>
    </row>
    <row r="2854" spans="1:8">
      <c r="A2854" t="s">
        <v>4</v>
      </c>
      <c r="B2854" s="4" t="s">
        <v>5</v>
      </c>
      <c r="C2854" s="4" t="s">
        <v>10</v>
      </c>
    </row>
    <row r="2855" spans="1:8">
      <c r="A2855" t="n">
        <v>23339</v>
      </c>
      <c r="B2855" s="54" t="n">
        <v>54</v>
      </c>
      <c r="C2855" s="7" t="n">
        <v>65534</v>
      </c>
    </row>
    <row r="2856" spans="1:8">
      <c r="A2856" t="s">
        <v>4</v>
      </c>
      <c r="B2856" s="4" t="s">
        <v>5</v>
      </c>
    </row>
    <row r="2857" spans="1:8">
      <c r="A2857" t="n">
        <v>23342</v>
      </c>
      <c r="B2857" s="5" t="n">
        <v>1</v>
      </c>
    </row>
    <row r="2858" spans="1:8" s="3" customFormat="1" customHeight="0">
      <c r="A2858" s="3" t="s">
        <v>2</v>
      </c>
      <c r="B2858" s="3" t="s">
        <v>262</v>
      </c>
    </row>
    <row r="2859" spans="1:8">
      <c r="A2859" t="s">
        <v>4</v>
      </c>
      <c r="B2859" s="4" t="s">
        <v>5</v>
      </c>
      <c r="C2859" s="4" t="s">
        <v>10</v>
      </c>
      <c r="D2859" s="4" t="s">
        <v>13</v>
      </c>
      <c r="E2859" s="4" t="s">
        <v>6</v>
      </c>
      <c r="F2859" s="4" t="s">
        <v>24</v>
      </c>
      <c r="G2859" s="4" t="s">
        <v>24</v>
      </c>
      <c r="H2859" s="4" t="s">
        <v>24</v>
      </c>
    </row>
    <row r="2860" spans="1:8">
      <c r="A2860" t="n">
        <v>23344</v>
      </c>
      <c r="B2860" s="59" t="n">
        <v>48</v>
      </c>
      <c r="C2860" s="7" t="n">
        <v>65534</v>
      </c>
      <c r="D2860" s="7" t="n">
        <v>0</v>
      </c>
      <c r="E2860" s="7" t="s">
        <v>185</v>
      </c>
      <c r="F2860" s="7" t="n">
        <v>-1</v>
      </c>
      <c r="G2860" s="7" t="n">
        <v>1</v>
      </c>
      <c r="H2860" s="7" t="n">
        <v>0</v>
      </c>
    </row>
    <row r="2861" spans="1:8">
      <c r="A2861" t="s">
        <v>4</v>
      </c>
      <c r="B2861" s="4" t="s">
        <v>5</v>
      </c>
      <c r="C2861" s="4" t="s">
        <v>13</v>
      </c>
      <c r="D2861" s="4" t="s">
        <v>10</v>
      </c>
      <c r="E2861" s="4" t="s">
        <v>24</v>
      </c>
      <c r="F2861" s="4" t="s">
        <v>10</v>
      </c>
      <c r="G2861" s="4" t="s">
        <v>9</v>
      </c>
      <c r="H2861" s="4" t="s">
        <v>9</v>
      </c>
      <c r="I2861" s="4" t="s">
        <v>10</v>
      </c>
      <c r="J2861" s="4" t="s">
        <v>10</v>
      </c>
      <c r="K2861" s="4" t="s">
        <v>9</v>
      </c>
      <c r="L2861" s="4" t="s">
        <v>9</v>
      </c>
      <c r="M2861" s="4" t="s">
        <v>9</v>
      </c>
      <c r="N2861" s="4" t="s">
        <v>9</v>
      </c>
      <c r="O2861" s="4" t="s">
        <v>6</v>
      </c>
    </row>
    <row r="2862" spans="1:8">
      <c r="A2862" t="n">
        <v>23373</v>
      </c>
      <c r="B2862" s="20" t="n">
        <v>50</v>
      </c>
      <c r="C2862" s="7" t="n">
        <v>0</v>
      </c>
      <c r="D2862" s="7" t="n">
        <v>2037</v>
      </c>
      <c r="E2862" s="7" t="n">
        <v>1</v>
      </c>
      <c r="F2862" s="7" t="n">
        <v>0</v>
      </c>
      <c r="G2862" s="7" t="n">
        <v>0</v>
      </c>
      <c r="H2862" s="7" t="n">
        <v>0</v>
      </c>
      <c r="I2862" s="7" t="n">
        <v>1</v>
      </c>
      <c r="J2862" s="7" t="n">
        <v>65534</v>
      </c>
      <c r="K2862" s="7" t="n">
        <v>0</v>
      </c>
      <c r="L2862" s="7" t="n">
        <v>0</v>
      </c>
      <c r="M2862" s="7" t="n">
        <v>0</v>
      </c>
      <c r="N2862" s="7" t="n">
        <v>1112014848</v>
      </c>
      <c r="O2862" s="7" t="s">
        <v>12</v>
      </c>
    </row>
    <row r="2863" spans="1:8">
      <c r="A2863" t="s">
        <v>4</v>
      </c>
      <c r="B2863" s="4" t="s">
        <v>5</v>
      </c>
      <c r="C2863" s="4" t="s">
        <v>10</v>
      </c>
    </row>
    <row r="2864" spans="1:8">
      <c r="A2864" t="n">
        <v>23412</v>
      </c>
      <c r="B2864" s="43" t="n">
        <v>16</v>
      </c>
      <c r="C2864" s="7" t="n">
        <v>400</v>
      </c>
    </row>
    <row r="2865" spans="1:15">
      <c r="A2865" t="s">
        <v>4</v>
      </c>
      <c r="B2865" s="4" t="s">
        <v>5</v>
      </c>
      <c r="C2865" s="4" t="s">
        <v>13</v>
      </c>
      <c r="D2865" s="4" t="s">
        <v>10</v>
      </c>
      <c r="E2865" s="4" t="s">
        <v>10</v>
      </c>
      <c r="F2865" s="4" t="s">
        <v>10</v>
      </c>
      <c r="G2865" s="4" t="s">
        <v>10</v>
      </c>
      <c r="H2865" s="4" t="s">
        <v>10</v>
      </c>
      <c r="I2865" s="4" t="s">
        <v>6</v>
      </c>
      <c r="J2865" s="4" t="s">
        <v>24</v>
      </c>
      <c r="K2865" s="4" t="s">
        <v>24</v>
      </c>
      <c r="L2865" s="4" t="s">
        <v>24</v>
      </c>
      <c r="M2865" s="4" t="s">
        <v>9</v>
      </c>
      <c r="N2865" s="4" t="s">
        <v>9</v>
      </c>
      <c r="O2865" s="4" t="s">
        <v>24</v>
      </c>
      <c r="P2865" s="4" t="s">
        <v>24</v>
      </c>
      <c r="Q2865" s="4" t="s">
        <v>24</v>
      </c>
      <c r="R2865" s="4" t="s">
        <v>24</v>
      </c>
      <c r="S2865" s="4" t="s">
        <v>13</v>
      </c>
    </row>
    <row r="2866" spans="1:15">
      <c r="A2866" t="n">
        <v>23415</v>
      </c>
      <c r="B2866" s="11" t="n">
        <v>39</v>
      </c>
      <c r="C2866" s="7" t="n">
        <v>12</v>
      </c>
      <c r="D2866" s="7" t="n">
        <v>65533</v>
      </c>
      <c r="E2866" s="7" t="n">
        <v>206</v>
      </c>
      <c r="F2866" s="7" t="n">
        <v>0</v>
      </c>
      <c r="G2866" s="7" t="n">
        <v>65534</v>
      </c>
      <c r="H2866" s="7" t="n">
        <v>259</v>
      </c>
      <c r="I2866" s="7" t="s">
        <v>195</v>
      </c>
      <c r="J2866" s="7" t="n">
        <v>0</v>
      </c>
      <c r="K2866" s="7" t="n">
        <v>0</v>
      </c>
      <c r="L2866" s="7" t="n">
        <v>0</v>
      </c>
      <c r="M2866" s="7" t="n">
        <v>0</v>
      </c>
      <c r="N2866" s="7" t="n">
        <v>0</v>
      </c>
      <c r="O2866" s="7" t="n">
        <v>0</v>
      </c>
      <c r="P2866" s="7" t="n">
        <v>1</v>
      </c>
      <c r="Q2866" s="7" t="n">
        <v>1</v>
      </c>
      <c r="R2866" s="7" t="n">
        <v>1</v>
      </c>
      <c r="S2866" s="7" t="n">
        <v>255</v>
      </c>
    </row>
    <row r="2867" spans="1:15">
      <c r="A2867" t="s">
        <v>4</v>
      </c>
      <c r="B2867" s="4" t="s">
        <v>5</v>
      </c>
      <c r="C2867" s="4" t="s">
        <v>10</v>
      </c>
      <c r="D2867" s="4" t="s">
        <v>13</v>
      </c>
      <c r="E2867" s="4" t="s">
        <v>6</v>
      </c>
      <c r="F2867" s="4" t="s">
        <v>24</v>
      </c>
      <c r="G2867" s="4" t="s">
        <v>24</v>
      </c>
      <c r="H2867" s="4" t="s">
        <v>24</v>
      </c>
    </row>
    <row r="2868" spans="1:15">
      <c r="A2868" t="n">
        <v>23476</v>
      </c>
      <c r="B2868" s="59" t="n">
        <v>48</v>
      </c>
      <c r="C2868" s="7" t="n">
        <v>65534</v>
      </c>
      <c r="D2868" s="7" t="n">
        <v>0</v>
      </c>
      <c r="E2868" s="7" t="s">
        <v>263</v>
      </c>
      <c r="F2868" s="7" t="n">
        <v>-1</v>
      </c>
      <c r="G2868" s="7" t="n">
        <v>1</v>
      </c>
      <c r="H2868" s="7" t="n">
        <v>0</v>
      </c>
    </row>
    <row r="2869" spans="1:15">
      <c r="A2869" t="s">
        <v>4</v>
      </c>
      <c r="B2869" s="4" t="s">
        <v>5</v>
      </c>
      <c r="C2869" s="4" t="s">
        <v>10</v>
      </c>
    </row>
    <row r="2870" spans="1:15">
      <c r="A2870" t="n">
        <v>23500</v>
      </c>
      <c r="B2870" s="43" t="n">
        <v>16</v>
      </c>
      <c r="C2870" s="7" t="n">
        <v>1000</v>
      </c>
    </row>
    <row r="2871" spans="1:15">
      <c r="A2871" t="s">
        <v>4</v>
      </c>
      <c r="B2871" s="4" t="s">
        <v>5</v>
      </c>
      <c r="C2871" s="4" t="s">
        <v>13</v>
      </c>
      <c r="D2871" s="4" t="s">
        <v>10</v>
      </c>
      <c r="E2871" s="4" t="s">
        <v>24</v>
      </c>
      <c r="F2871" s="4" t="s">
        <v>10</v>
      </c>
      <c r="G2871" s="4" t="s">
        <v>9</v>
      </c>
      <c r="H2871" s="4" t="s">
        <v>9</v>
      </c>
      <c r="I2871" s="4" t="s">
        <v>10</v>
      </c>
      <c r="J2871" s="4" t="s">
        <v>10</v>
      </c>
      <c r="K2871" s="4" t="s">
        <v>9</v>
      </c>
      <c r="L2871" s="4" t="s">
        <v>9</v>
      </c>
      <c r="M2871" s="4" t="s">
        <v>9</v>
      </c>
      <c r="N2871" s="4" t="s">
        <v>9</v>
      </c>
      <c r="O2871" s="4" t="s">
        <v>6</v>
      </c>
    </row>
    <row r="2872" spans="1:15">
      <c r="A2872" t="n">
        <v>23503</v>
      </c>
      <c r="B2872" s="20" t="n">
        <v>50</v>
      </c>
      <c r="C2872" s="7" t="n">
        <v>0</v>
      </c>
      <c r="D2872" s="7" t="n">
        <v>4427</v>
      </c>
      <c r="E2872" s="7" t="n">
        <v>0.899999976158142</v>
      </c>
      <c r="F2872" s="7" t="n">
        <v>200</v>
      </c>
      <c r="G2872" s="7" t="n">
        <v>0</v>
      </c>
      <c r="H2872" s="7" t="n">
        <v>-1069547520</v>
      </c>
      <c r="I2872" s="7" t="n">
        <v>0</v>
      </c>
      <c r="J2872" s="7" t="n">
        <v>65533</v>
      </c>
      <c r="K2872" s="7" t="n">
        <v>0</v>
      </c>
      <c r="L2872" s="7" t="n">
        <v>0</v>
      </c>
      <c r="M2872" s="7" t="n">
        <v>0</v>
      </c>
      <c r="N2872" s="7" t="n">
        <v>0</v>
      </c>
      <c r="O2872" s="7" t="s">
        <v>12</v>
      </c>
    </row>
    <row r="2873" spans="1:15">
      <c r="A2873" t="s">
        <v>4</v>
      </c>
      <c r="B2873" s="4" t="s">
        <v>5</v>
      </c>
    </row>
    <row r="2874" spans="1:15">
      <c r="A2874" t="n">
        <v>23542</v>
      </c>
      <c r="B2874" s="5" t="n">
        <v>1</v>
      </c>
    </row>
    <row r="2875" spans="1:15" s="3" customFormat="1" customHeight="0">
      <c r="A2875" s="3" t="s">
        <v>2</v>
      </c>
      <c r="B2875" s="3" t="s">
        <v>264</v>
      </c>
    </row>
    <row r="2876" spans="1:15">
      <c r="A2876" t="s">
        <v>4</v>
      </c>
      <c r="B2876" s="4" t="s">
        <v>5</v>
      </c>
      <c r="C2876" s="4" t="s">
        <v>10</v>
      </c>
      <c r="D2876" s="4" t="s">
        <v>13</v>
      </c>
    </row>
    <row r="2877" spans="1:15">
      <c r="A2877" t="n">
        <v>23544</v>
      </c>
      <c r="B2877" s="74" t="n">
        <v>56</v>
      </c>
      <c r="C2877" s="7" t="n">
        <v>65534</v>
      </c>
      <c r="D2877" s="7" t="n">
        <v>0</v>
      </c>
    </row>
    <row r="2878" spans="1:15">
      <c r="A2878" t="s">
        <v>4</v>
      </c>
      <c r="B2878" s="4" t="s">
        <v>5</v>
      </c>
      <c r="C2878" s="4" t="s">
        <v>10</v>
      </c>
      <c r="D2878" s="4" t="s">
        <v>6</v>
      </c>
      <c r="E2878" s="4" t="s">
        <v>13</v>
      </c>
      <c r="F2878" s="4" t="s">
        <v>13</v>
      </c>
      <c r="G2878" s="4" t="s">
        <v>13</v>
      </c>
      <c r="H2878" s="4" t="s">
        <v>13</v>
      </c>
      <c r="I2878" s="4" t="s">
        <v>13</v>
      </c>
      <c r="J2878" s="4" t="s">
        <v>24</v>
      </c>
      <c r="K2878" s="4" t="s">
        <v>24</v>
      </c>
      <c r="L2878" s="4" t="s">
        <v>24</v>
      </c>
      <c r="M2878" s="4" t="s">
        <v>24</v>
      </c>
      <c r="N2878" s="4" t="s">
        <v>13</v>
      </c>
    </row>
    <row r="2879" spans="1:15">
      <c r="A2879" t="n">
        <v>23548</v>
      </c>
      <c r="B2879" s="82" t="n">
        <v>34</v>
      </c>
      <c r="C2879" s="7" t="n">
        <v>65534</v>
      </c>
      <c r="D2879" s="7" t="s">
        <v>265</v>
      </c>
      <c r="E2879" s="7" t="n">
        <v>0</v>
      </c>
      <c r="F2879" s="7" t="n">
        <v>0</v>
      </c>
      <c r="G2879" s="7" t="n">
        <v>0</v>
      </c>
      <c r="H2879" s="7" t="n">
        <v>0</v>
      </c>
      <c r="I2879" s="7" t="n">
        <v>0</v>
      </c>
      <c r="J2879" s="7" t="n">
        <v>0</v>
      </c>
      <c r="K2879" s="7" t="n">
        <v>-1</v>
      </c>
      <c r="L2879" s="7" t="n">
        <v>-1</v>
      </c>
      <c r="M2879" s="7" t="n">
        <v>-1</v>
      </c>
      <c r="N2879" s="7" t="n">
        <v>0</v>
      </c>
    </row>
    <row r="2880" spans="1:15">
      <c r="A2880" t="s">
        <v>4</v>
      </c>
      <c r="B2880" s="4" t="s">
        <v>5</v>
      </c>
      <c r="C2880" s="4" t="s">
        <v>10</v>
      </c>
      <c r="D2880" s="4" t="s">
        <v>10</v>
      </c>
      <c r="E2880" s="4" t="s">
        <v>24</v>
      </c>
      <c r="F2880" s="4" t="s">
        <v>24</v>
      </c>
      <c r="G2880" s="4" t="s">
        <v>24</v>
      </c>
      <c r="H2880" s="4" t="s">
        <v>24</v>
      </c>
      <c r="I2880" s="4" t="s">
        <v>13</v>
      </c>
      <c r="J2880" s="4" t="s">
        <v>10</v>
      </c>
    </row>
    <row r="2881" spans="1:19">
      <c r="A2881" t="n">
        <v>23578</v>
      </c>
      <c r="B2881" s="73" t="n">
        <v>55</v>
      </c>
      <c r="C2881" s="7" t="n">
        <v>65534</v>
      </c>
      <c r="D2881" s="7" t="n">
        <v>65024</v>
      </c>
      <c r="E2881" s="7" t="n">
        <v>0</v>
      </c>
      <c r="F2881" s="7" t="n">
        <v>0</v>
      </c>
      <c r="G2881" s="7" t="n">
        <v>1</v>
      </c>
      <c r="H2881" s="7" t="n">
        <v>1</v>
      </c>
      <c r="I2881" s="7" t="n">
        <v>0</v>
      </c>
      <c r="J2881" s="7" t="n">
        <v>0</v>
      </c>
    </row>
    <row r="2882" spans="1:19">
      <c r="A2882" t="s">
        <v>4</v>
      </c>
      <c r="B2882" s="4" t="s">
        <v>5</v>
      </c>
      <c r="C2882" s="4" t="s">
        <v>10</v>
      </c>
    </row>
    <row r="2883" spans="1:19">
      <c r="A2883" t="n">
        <v>23602</v>
      </c>
      <c r="B2883" s="43" t="n">
        <v>16</v>
      </c>
      <c r="C2883" s="7" t="n">
        <v>2000</v>
      </c>
    </row>
    <row r="2884" spans="1:19">
      <c r="A2884" t="s">
        <v>4</v>
      </c>
      <c r="B2884" s="4" t="s">
        <v>5</v>
      </c>
      <c r="C2884" s="4" t="s">
        <v>10</v>
      </c>
      <c r="D2884" s="4" t="s">
        <v>13</v>
      </c>
    </row>
    <row r="2885" spans="1:19">
      <c r="A2885" t="n">
        <v>23605</v>
      </c>
      <c r="B2885" s="74" t="n">
        <v>56</v>
      </c>
      <c r="C2885" s="7" t="n">
        <v>65534</v>
      </c>
      <c r="D2885" s="7" t="n">
        <v>1</v>
      </c>
    </row>
    <row r="2886" spans="1:19">
      <c r="A2886" t="s">
        <v>4</v>
      </c>
      <c r="B2886" s="4" t="s">
        <v>5</v>
      </c>
    </row>
    <row r="2887" spans="1:19">
      <c r="A2887" t="n">
        <v>23609</v>
      </c>
      <c r="B2887" s="5" t="n">
        <v>1</v>
      </c>
    </row>
    <row r="2888" spans="1:19" s="3" customFormat="1" customHeight="0">
      <c r="A2888" s="3" t="s">
        <v>2</v>
      </c>
      <c r="B2888" s="3" t="s">
        <v>266</v>
      </c>
    </row>
    <row r="2889" spans="1:19">
      <c r="A2889" t="s">
        <v>4</v>
      </c>
      <c r="B2889" s="4" t="s">
        <v>5</v>
      </c>
      <c r="C2889" s="4" t="s">
        <v>10</v>
      </c>
      <c r="D2889" s="4" t="s">
        <v>13</v>
      </c>
    </row>
    <row r="2890" spans="1:19">
      <c r="A2890" t="n">
        <v>23612</v>
      </c>
      <c r="B2890" s="74" t="n">
        <v>56</v>
      </c>
      <c r="C2890" s="7" t="n">
        <v>65534</v>
      </c>
      <c r="D2890" s="7" t="n">
        <v>0</v>
      </c>
    </row>
    <row r="2891" spans="1:19">
      <c r="A2891" t="s">
        <v>4</v>
      </c>
      <c r="B2891" s="4" t="s">
        <v>5</v>
      </c>
      <c r="C2891" s="4" t="s">
        <v>10</v>
      </c>
      <c r="D2891" s="4" t="s">
        <v>6</v>
      </c>
      <c r="E2891" s="4" t="s">
        <v>13</v>
      </c>
      <c r="F2891" s="4" t="s">
        <v>13</v>
      </c>
      <c r="G2891" s="4" t="s">
        <v>13</v>
      </c>
      <c r="H2891" s="4" t="s">
        <v>13</v>
      </c>
      <c r="I2891" s="4" t="s">
        <v>13</v>
      </c>
      <c r="J2891" s="4" t="s">
        <v>24</v>
      </c>
      <c r="K2891" s="4" t="s">
        <v>24</v>
      </c>
      <c r="L2891" s="4" t="s">
        <v>24</v>
      </c>
      <c r="M2891" s="4" t="s">
        <v>24</v>
      </c>
      <c r="N2891" s="4" t="s">
        <v>13</v>
      </c>
    </row>
    <row r="2892" spans="1:19">
      <c r="A2892" t="n">
        <v>23616</v>
      </c>
      <c r="B2892" s="82" t="n">
        <v>34</v>
      </c>
      <c r="C2892" s="7" t="n">
        <v>65534</v>
      </c>
      <c r="D2892" s="7" t="s">
        <v>265</v>
      </c>
      <c r="E2892" s="7" t="n">
        <v>0</v>
      </c>
      <c r="F2892" s="7" t="n">
        <v>0</v>
      </c>
      <c r="G2892" s="7" t="n">
        <v>0</v>
      </c>
      <c r="H2892" s="7" t="n">
        <v>0</v>
      </c>
      <c r="I2892" s="7" t="n">
        <v>0</v>
      </c>
      <c r="J2892" s="7" t="n">
        <v>0</v>
      </c>
      <c r="K2892" s="7" t="n">
        <v>-1</v>
      </c>
      <c r="L2892" s="7" t="n">
        <v>-1</v>
      </c>
      <c r="M2892" s="7" t="n">
        <v>-1</v>
      </c>
      <c r="N2892" s="7" t="n">
        <v>0</v>
      </c>
    </row>
    <row r="2893" spans="1:19">
      <c r="A2893" t="s">
        <v>4</v>
      </c>
      <c r="B2893" s="4" t="s">
        <v>5</v>
      </c>
      <c r="C2893" s="4" t="s">
        <v>10</v>
      </c>
      <c r="D2893" s="4" t="s">
        <v>10</v>
      </c>
      <c r="E2893" s="4" t="s">
        <v>24</v>
      </c>
      <c r="F2893" s="4" t="s">
        <v>24</v>
      </c>
      <c r="G2893" s="4" t="s">
        <v>24</v>
      </c>
      <c r="H2893" s="4" t="s">
        <v>24</v>
      </c>
      <c r="I2893" s="4" t="s">
        <v>13</v>
      </c>
      <c r="J2893" s="4" t="s">
        <v>10</v>
      </c>
    </row>
    <row r="2894" spans="1:19">
      <c r="A2894" t="n">
        <v>23646</v>
      </c>
      <c r="B2894" s="73" t="n">
        <v>55</v>
      </c>
      <c r="C2894" s="7" t="n">
        <v>65534</v>
      </c>
      <c r="D2894" s="7" t="n">
        <v>65024</v>
      </c>
      <c r="E2894" s="7" t="n">
        <v>0</v>
      </c>
      <c r="F2894" s="7" t="n">
        <v>0</v>
      </c>
      <c r="G2894" s="7" t="n">
        <v>1</v>
      </c>
      <c r="H2894" s="7" t="n">
        <v>1</v>
      </c>
      <c r="I2894" s="7" t="n">
        <v>0</v>
      </c>
      <c r="J2894" s="7" t="n">
        <v>0</v>
      </c>
    </row>
    <row r="2895" spans="1:19">
      <c r="A2895" t="s">
        <v>4</v>
      </c>
      <c r="B2895" s="4" t="s">
        <v>5</v>
      </c>
      <c r="C2895" s="4" t="s">
        <v>10</v>
      </c>
    </row>
    <row r="2896" spans="1:19">
      <c r="A2896" t="n">
        <v>23670</v>
      </c>
      <c r="B2896" s="43" t="n">
        <v>16</v>
      </c>
      <c r="C2896" s="7" t="n">
        <v>2000</v>
      </c>
    </row>
    <row r="2897" spans="1:14">
      <c r="A2897" t="s">
        <v>4</v>
      </c>
      <c r="B2897" s="4" t="s">
        <v>5</v>
      </c>
      <c r="C2897" s="4" t="s">
        <v>13</v>
      </c>
      <c r="D2897" s="4" t="s">
        <v>10</v>
      </c>
      <c r="E2897" s="4" t="s">
        <v>10</v>
      </c>
    </row>
    <row r="2898" spans="1:14">
      <c r="A2898" t="n">
        <v>23673</v>
      </c>
      <c r="B2898" s="20" t="n">
        <v>50</v>
      </c>
      <c r="C2898" s="7" t="n">
        <v>1</v>
      </c>
      <c r="D2898" s="7" t="n">
        <v>2007</v>
      </c>
      <c r="E2898" s="7" t="n">
        <v>300</v>
      </c>
    </row>
    <row r="2899" spans="1:14">
      <c r="A2899" t="s">
        <v>4</v>
      </c>
      <c r="B2899" s="4" t="s">
        <v>5</v>
      </c>
      <c r="C2899" s="4" t="s">
        <v>10</v>
      </c>
      <c r="D2899" s="4" t="s">
        <v>13</v>
      </c>
    </row>
    <row r="2900" spans="1:14">
      <c r="A2900" t="n">
        <v>23679</v>
      </c>
      <c r="B2900" s="74" t="n">
        <v>56</v>
      </c>
      <c r="C2900" s="7" t="n">
        <v>65534</v>
      </c>
      <c r="D2900" s="7" t="n">
        <v>1</v>
      </c>
    </row>
    <row r="2901" spans="1:14">
      <c r="A2901" t="s">
        <v>4</v>
      </c>
      <c r="B2901" s="4" t="s">
        <v>5</v>
      </c>
    </row>
    <row r="2902" spans="1:14">
      <c r="A2902" t="n">
        <v>23683</v>
      </c>
      <c r="B2902" s="5" t="n">
        <v>1</v>
      </c>
    </row>
    <row r="2903" spans="1:14" s="3" customFormat="1" customHeight="0">
      <c r="A2903" s="3" t="s">
        <v>2</v>
      </c>
      <c r="B2903" s="3" t="s">
        <v>267</v>
      </c>
    </row>
    <row r="2904" spans="1:14">
      <c r="A2904" t="s">
        <v>4</v>
      </c>
      <c r="B2904" s="4" t="s">
        <v>5</v>
      </c>
      <c r="C2904" s="4" t="s">
        <v>10</v>
      </c>
      <c r="D2904" s="4" t="s">
        <v>10</v>
      </c>
    </row>
    <row r="2905" spans="1:14">
      <c r="A2905" t="n">
        <v>23684</v>
      </c>
      <c r="B2905" s="86" t="n">
        <v>17</v>
      </c>
      <c r="C2905" s="7" t="n">
        <v>0</v>
      </c>
      <c r="D2905" s="7" t="n">
        <v>300</v>
      </c>
    </row>
    <row r="2906" spans="1:14">
      <c r="A2906" t="s">
        <v>4</v>
      </c>
      <c r="B2906" s="4" t="s">
        <v>5</v>
      </c>
      <c r="C2906" s="4" t="s">
        <v>10</v>
      </c>
      <c r="D2906" s="4" t="s">
        <v>10</v>
      </c>
      <c r="E2906" s="4" t="s">
        <v>10</v>
      </c>
    </row>
    <row r="2907" spans="1:14">
      <c r="A2907" t="n">
        <v>23689</v>
      </c>
      <c r="B2907" s="52" t="n">
        <v>61</v>
      </c>
      <c r="C2907" s="7" t="n">
        <v>65534</v>
      </c>
      <c r="D2907" s="7" t="n">
        <v>11</v>
      </c>
      <c r="E2907" s="7" t="n">
        <v>1000</v>
      </c>
    </row>
    <row r="2908" spans="1:14">
      <c r="A2908" t="s">
        <v>4</v>
      </c>
      <c r="B2908" s="4" t="s">
        <v>5</v>
      </c>
      <c r="C2908" s="4" t="s">
        <v>10</v>
      </c>
    </row>
    <row r="2909" spans="1:14">
      <c r="A2909" t="n">
        <v>23696</v>
      </c>
      <c r="B2909" s="43" t="n">
        <v>16</v>
      </c>
      <c r="C2909" s="7" t="n">
        <v>300</v>
      </c>
    </row>
    <row r="2910" spans="1:14">
      <c r="A2910" t="s">
        <v>4</v>
      </c>
      <c r="B2910" s="4" t="s">
        <v>5</v>
      </c>
      <c r="C2910" s="4" t="s">
        <v>10</v>
      </c>
      <c r="D2910" s="4" t="s">
        <v>10</v>
      </c>
      <c r="E2910" s="4" t="s">
        <v>24</v>
      </c>
      <c r="F2910" s="4" t="s">
        <v>13</v>
      </c>
    </row>
    <row r="2911" spans="1:14">
      <c r="A2911" t="n">
        <v>23699</v>
      </c>
      <c r="B2911" s="87" t="n">
        <v>53</v>
      </c>
      <c r="C2911" s="7" t="n">
        <v>65534</v>
      </c>
      <c r="D2911" s="7" t="n">
        <v>11</v>
      </c>
      <c r="E2911" s="7" t="n">
        <v>10</v>
      </c>
      <c r="F2911" s="7" t="n">
        <v>0</v>
      </c>
    </row>
    <row r="2912" spans="1:14">
      <c r="A2912" t="s">
        <v>4</v>
      </c>
      <c r="B2912" s="4" t="s">
        <v>5</v>
      </c>
      <c r="C2912" s="4" t="s">
        <v>10</v>
      </c>
    </row>
    <row r="2913" spans="1:6">
      <c r="A2913" t="n">
        <v>23709</v>
      </c>
      <c r="B2913" s="54" t="n">
        <v>54</v>
      </c>
      <c r="C2913" s="7" t="n">
        <v>65534</v>
      </c>
    </row>
    <row r="2914" spans="1:6">
      <c r="A2914" t="s">
        <v>4</v>
      </c>
      <c r="B2914" s="4" t="s">
        <v>5</v>
      </c>
    </row>
    <row r="2915" spans="1:6">
      <c r="A2915" t="n">
        <v>23712</v>
      </c>
      <c r="B2915" s="5" t="n">
        <v>1</v>
      </c>
    </row>
    <row r="2916" spans="1:6" s="3" customFormat="1" customHeight="0">
      <c r="A2916" s="3" t="s">
        <v>2</v>
      </c>
      <c r="B2916" s="3" t="s">
        <v>268</v>
      </c>
    </row>
    <row r="2917" spans="1:6">
      <c r="A2917" t="s">
        <v>4</v>
      </c>
      <c r="B2917" s="4" t="s">
        <v>5</v>
      </c>
      <c r="C2917" s="4" t="s">
        <v>13</v>
      </c>
      <c r="D2917" s="4" t="s">
        <v>13</v>
      </c>
      <c r="E2917" s="4" t="s">
        <v>13</v>
      </c>
      <c r="F2917" s="4" t="s">
        <v>13</v>
      </c>
    </row>
    <row r="2918" spans="1:6">
      <c r="A2918" t="n">
        <v>23716</v>
      </c>
      <c r="B2918" s="8" t="n">
        <v>14</v>
      </c>
      <c r="C2918" s="7" t="n">
        <v>2</v>
      </c>
      <c r="D2918" s="7" t="n">
        <v>0</v>
      </c>
      <c r="E2918" s="7" t="n">
        <v>0</v>
      </c>
      <c r="F2918" s="7" t="n">
        <v>0</v>
      </c>
    </row>
    <row r="2919" spans="1:6">
      <c r="A2919" t="s">
        <v>4</v>
      </c>
      <c r="B2919" s="4" t="s">
        <v>5</v>
      </c>
      <c r="C2919" s="4" t="s">
        <v>13</v>
      </c>
      <c r="D2919" s="15" t="s">
        <v>26</v>
      </c>
      <c r="E2919" s="4" t="s">
        <v>5</v>
      </c>
      <c r="F2919" s="4" t="s">
        <v>13</v>
      </c>
      <c r="G2919" s="4" t="s">
        <v>10</v>
      </c>
      <c r="H2919" s="15" t="s">
        <v>28</v>
      </c>
      <c r="I2919" s="4" t="s">
        <v>13</v>
      </c>
      <c r="J2919" s="4" t="s">
        <v>9</v>
      </c>
      <c r="K2919" s="4" t="s">
        <v>13</v>
      </c>
      <c r="L2919" s="4" t="s">
        <v>13</v>
      </c>
      <c r="M2919" s="15" t="s">
        <v>26</v>
      </c>
      <c r="N2919" s="4" t="s">
        <v>5</v>
      </c>
      <c r="O2919" s="4" t="s">
        <v>13</v>
      </c>
      <c r="P2919" s="4" t="s">
        <v>10</v>
      </c>
      <c r="Q2919" s="15" t="s">
        <v>28</v>
      </c>
      <c r="R2919" s="4" t="s">
        <v>13</v>
      </c>
      <c r="S2919" s="4" t="s">
        <v>9</v>
      </c>
      <c r="T2919" s="4" t="s">
        <v>13</v>
      </c>
      <c r="U2919" s="4" t="s">
        <v>13</v>
      </c>
      <c r="V2919" s="4" t="s">
        <v>13</v>
      </c>
      <c r="W2919" s="4" t="s">
        <v>25</v>
      </c>
    </row>
    <row r="2920" spans="1:6">
      <c r="A2920" t="n">
        <v>23721</v>
      </c>
      <c r="B2920" s="13" t="n">
        <v>5</v>
      </c>
      <c r="C2920" s="7" t="n">
        <v>28</v>
      </c>
      <c r="D2920" s="15" t="s">
        <v>3</v>
      </c>
      <c r="E2920" s="10" t="n">
        <v>162</v>
      </c>
      <c r="F2920" s="7" t="n">
        <v>3</v>
      </c>
      <c r="G2920" s="7" t="n">
        <v>28747</v>
      </c>
      <c r="H2920" s="15" t="s">
        <v>3</v>
      </c>
      <c r="I2920" s="7" t="n">
        <v>0</v>
      </c>
      <c r="J2920" s="7" t="n">
        <v>1</v>
      </c>
      <c r="K2920" s="7" t="n">
        <v>2</v>
      </c>
      <c r="L2920" s="7" t="n">
        <v>28</v>
      </c>
      <c r="M2920" s="15" t="s">
        <v>3</v>
      </c>
      <c r="N2920" s="10" t="n">
        <v>162</v>
      </c>
      <c r="O2920" s="7" t="n">
        <v>3</v>
      </c>
      <c r="P2920" s="7" t="n">
        <v>28747</v>
      </c>
      <c r="Q2920" s="15" t="s">
        <v>3</v>
      </c>
      <c r="R2920" s="7" t="n">
        <v>0</v>
      </c>
      <c r="S2920" s="7" t="n">
        <v>2</v>
      </c>
      <c r="T2920" s="7" t="n">
        <v>2</v>
      </c>
      <c r="U2920" s="7" t="n">
        <v>11</v>
      </c>
      <c r="V2920" s="7" t="n">
        <v>1</v>
      </c>
      <c r="W2920" s="14" t="n">
        <f t="normal" ca="1">A2924</f>
        <v>0</v>
      </c>
    </row>
    <row r="2921" spans="1:6">
      <c r="A2921" t="s">
        <v>4</v>
      </c>
      <c r="B2921" s="4" t="s">
        <v>5</v>
      </c>
      <c r="C2921" s="4" t="s">
        <v>13</v>
      </c>
      <c r="D2921" s="4" t="s">
        <v>10</v>
      </c>
      <c r="E2921" s="4" t="s">
        <v>24</v>
      </c>
    </row>
    <row r="2922" spans="1:6">
      <c r="A2922" t="n">
        <v>23750</v>
      </c>
      <c r="B2922" s="39" t="n">
        <v>58</v>
      </c>
      <c r="C2922" s="7" t="n">
        <v>0</v>
      </c>
      <c r="D2922" s="7" t="n">
        <v>0</v>
      </c>
      <c r="E2922" s="7" t="n">
        <v>1</v>
      </c>
    </row>
    <row r="2923" spans="1:6">
      <c r="A2923" t="s">
        <v>4</v>
      </c>
      <c r="B2923" s="4" t="s">
        <v>5</v>
      </c>
      <c r="C2923" s="4" t="s">
        <v>13</v>
      </c>
      <c r="D2923" s="15" t="s">
        <v>26</v>
      </c>
      <c r="E2923" s="4" t="s">
        <v>5</v>
      </c>
      <c r="F2923" s="4" t="s">
        <v>13</v>
      </c>
      <c r="G2923" s="4" t="s">
        <v>10</v>
      </c>
      <c r="H2923" s="15" t="s">
        <v>28</v>
      </c>
      <c r="I2923" s="4" t="s">
        <v>13</v>
      </c>
      <c r="J2923" s="4" t="s">
        <v>9</v>
      </c>
      <c r="K2923" s="4" t="s">
        <v>13</v>
      </c>
      <c r="L2923" s="4" t="s">
        <v>13</v>
      </c>
      <c r="M2923" s="15" t="s">
        <v>26</v>
      </c>
      <c r="N2923" s="4" t="s">
        <v>5</v>
      </c>
      <c r="O2923" s="4" t="s">
        <v>13</v>
      </c>
      <c r="P2923" s="4" t="s">
        <v>10</v>
      </c>
      <c r="Q2923" s="15" t="s">
        <v>28</v>
      </c>
      <c r="R2923" s="4" t="s">
        <v>13</v>
      </c>
      <c r="S2923" s="4" t="s">
        <v>9</v>
      </c>
      <c r="T2923" s="4" t="s">
        <v>13</v>
      </c>
      <c r="U2923" s="4" t="s">
        <v>13</v>
      </c>
      <c r="V2923" s="4" t="s">
        <v>13</v>
      </c>
      <c r="W2923" s="4" t="s">
        <v>25</v>
      </c>
    </row>
    <row r="2924" spans="1:6">
      <c r="A2924" t="n">
        <v>23758</v>
      </c>
      <c r="B2924" s="13" t="n">
        <v>5</v>
      </c>
      <c r="C2924" s="7" t="n">
        <v>28</v>
      </c>
      <c r="D2924" s="15" t="s">
        <v>3</v>
      </c>
      <c r="E2924" s="10" t="n">
        <v>162</v>
      </c>
      <c r="F2924" s="7" t="n">
        <v>3</v>
      </c>
      <c r="G2924" s="7" t="n">
        <v>28747</v>
      </c>
      <c r="H2924" s="15" t="s">
        <v>3</v>
      </c>
      <c r="I2924" s="7" t="n">
        <v>0</v>
      </c>
      <c r="J2924" s="7" t="n">
        <v>1</v>
      </c>
      <c r="K2924" s="7" t="n">
        <v>3</v>
      </c>
      <c r="L2924" s="7" t="n">
        <v>28</v>
      </c>
      <c r="M2924" s="15" t="s">
        <v>3</v>
      </c>
      <c r="N2924" s="10" t="n">
        <v>162</v>
      </c>
      <c r="O2924" s="7" t="n">
        <v>3</v>
      </c>
      <c r="P2924" s="7" t="n">
        <v>28747</v>
      </c>
      <c r="Q2924" s="15" t="s">
        <v>3</v>
      </c>
      <c r="R2924" s="7" t="n">
        <v>0</v>
      </c>
      <c r="S2924" s="7" t="n">
        <v>2</v>
      </c>
      <c r="T2924" s="7" t="n">
        <v>3</v>
      </c>
      <c r="U2924" s="7" t="n">
        <v>9</v>
      </c>
      <c r="V2924" s="7" t="n">
        <v>1</v>
      </c>
      <c r="W2924" s="14" t="n">
        <f t="normal" ca="1">A2934</f>
        <v>0</v>
      </c>
    </row>
    <row r="2925" spans="1:6">
      <c r="A2925" t="s">
        <v>4</v>
      </c>
      <c r="B2925" s="4" t="s">
        <v>5</v>
      </c>
      <c r="C2925" s="4" t="s">
        <v>13</v>
      </c>
      <c r="D2925" s="15" t="s">
        <v>26</v>
      </c>
      <c r="E2925" s="4" t="s">
        <v>5</v>
      </c>
      <c r="F2925" s="4" t="s">
        <v>10</v>
      </c>
      <c r="G2925" s="4" t="s">
        <v>13</v>
      </c>
      <c r="H2925" s="4" t="s">
        <v>13</v>
      </c>
      <c r="I2925" s="4" t="s">
        <v>6</v>
      </c>
      <c r="J2925" s="15" t="s">
        <v>28</v>
      </c>
      <c r="K2925" s="4" t="s">
        <v>13</v>
      </c>
      <c r="L2925" s="4" t="s">
        <v>13</v>
      </c>
      <c r="M2925" s="15" t="s">
        <v>26</v>
      </c>
      <c r="N2925" s="4" t="s">
        <v>5</v>
      </c>
      <c r="O2925" s="4" t="s">
        <v>13</v>
      </c>
      <c r="P2925" s="15" t="s">
        <v>28</v>
      </c>
      <c r="Q2925" s="4" t="s">
        <v>13</v>
      </c>
      <c r="R2925" s="4" t="s">
        <v>9</v>
      </c>
      <c r="S2925" s="4" t="s">
        <v>13</v>
      </c>
      <c r="T2925" s="4" t="s">
        <v>13</v>
      </c>
      <c r="U2925" s="4" t="s">
        <v>13</v>
      </c>
      <c r="V2925" s="15" t="s">
        <v>26</v>
      </c>
      <c r="W2925" s="4" t="s">
        <v>5</v>
      </c>
      <c r="X2925" s="4" t="s">
        <v>13</v>
      </c>
      <c r="Y2925" s="15" t="s">
        <v>28</v>
      </c>
      <c r="Z2925" s="4" t="s">
        <v>13</v>
      </c>
      <c r="AA2925" s="4" t="s">
        <v>9</v>
      </c>
      <c r="AB2925" s="4" t="s">
        <v>13</v>
      </c>
      <c r="AC2925" s="4" t="s">
        <v>13</v>
      </c>
      <c r="AD2925" s="4" t="s">
        <v>13</v>
      </c>
      <c r="AE2925" s="4" t="s">
        <v>25</v>
      </c>
    </row>
    <row r="2926" spans="1:6">
      <c r="A2926" t="n">
        <v>23787</v>
      </c>
      <c r="B2926" s="13" t="n">
        <v>5</v>
      </c>
      <c r="C2926" s="7" t="n">
        <v>28</v>
      </c>
      <c r="D2926" s="15" t="s">
        <v>3</v>
      </c>
      <c r="E2926" s="65" t="n">
        <v>47</v>
      </c>
      <c r="F2926" s="7" t="n">
        <v>61456</v>
      </c>
      <c r="G2926" s="7" t="n">
        <v>2</v>
      </c>
      <c r="H2926" s="7" t="n">
        <v>0</v>
      </c>
      <c r="I2926" s="7" t="s">
        <v>120</v>
      </c>
      <c r="J2926" s="15" t="s">
        <v>3</v>
      </c>
      <c r="K2926" s="7" t="n">
        <v>8</v>
      </c>
      <c r="L2926" s="7" t="n">
        <v>28</v>
      </c>
      <c r="M2926" s="15" t="s">
        <v>3</v>
      </c>
      <c r="N2926" s="12" t="n">
        <v>74</v>
      </c>
      <c r="O2926" s="7" t="n">
        <v>65</v>
      </c>
      <c r="P2926" s="15" t="s">
        <v>3</v>
      </c>
      <c r="Q2926" s="7" t="n">
        <v>0</v>
      </c>
      <c r="R2926" s="7" t="n">
        <v>1</v>
      </c>
      <c r="S2926" s="7" t="n">
        <v>3</v>
      </c>
      <c r="T2926" s="7" t="n">
        <v>9</v>
      </c>
      <c r="U2926" s="7" t="n">
        <v>28</v>
      </c>
      <c r="V2926" s="15" t="s">
        <v>3</v>
      </c>
      <c r="W2926" s="12" t="n">
        <v>74</v>
      </c>
      <c r="X2926" s="7" t="n">
        <v>65</v>
      </c>
      <c r="Y2926" s="15" t="s">
        <v>3</v>
      </c>
      <c r="Z2926" s="7" t="n">
        <v>0</v>
      </c>
      <c r="AA2926" s="7" t="n">
        <v>2</v>
      </c>
      <c r="AB2926" s="7" t="n">
        <v>3</v>
      </c>
      <c r="AC2926" s="7" t="n">
        <v>9</v>
      </c>
      <c r="AD2926" s="7" t="n">
        <v>1</v>
      </c>
      <c r="AE2926" s="14" t="n">
        <f t="normal" ca="1">A2930</f>
        <v>0</v>
      </c>
    </row>
    <row r="2927" spans="1:6">
      <c r="A2927" t="s">
        <v>4</v>
      </c>
      <c r="B2927" s="4" t="s">
        <v>5</v>
      </c>
      <c r="C2927" s="4" t="s">
        <v>10</v>
      </c>
      <c r="D2927" s="4" t="s">
        <v>13</v>
      </c>
      <c r="E2927" s="4" t="s">
        <v>13</v>
      </c>
      <c r="F2927" s="4" t="s">
        <v>6</v>
      </c>
    </row>
    <row r="2928" spans="1:6">
      <c r="A2928" t="n">
        <v>23835</v>
      </c>
      <c r="B2928" s="65" t="n">
        <v>47</v>
      </c>
      <c r="C2928" s="7" t="n">
        <v>61456</v>
      </c>
      <c r="D2928" s="7" t="n">
        <v>0</v>
      </c>
      <c r="E2928" s="7" t="n">
        <v>0</v>
      </c>
      <c r="F2928" s="7" t="s">
        <v>121</v>
      </c>
    </row>
    <row r="2929" spans="1:31">
      <c r="A2929" t="s">
        <v>4</v>
      </c>
      <c r="B2929" s="4" t="s">
        <v>5</v>
      </c>
      <c r="C2929" s="4" t="s">
        <v>13</v>
      </c>
      <c r="D2929" s="4" t="s">
        <v>10</v>
      </c>
      <c r="E2929" s="4" t="s">
        <v>24</v>
      </c>
    </row>
    <row r="2930" spans="1:31">
      <c r="A2930" t="n">
        <v>23848</v>
      </c>
      <c r="B2930" s="39" t="n">
        <v>58</v>
      </c>
      <c r="C2930" s="7" t="n">
        <v>0</v>
      </c>
      <c r="D2930" s="7" t="n">
        <v>300</v>
      </c>
      <c r="E2930" s="7" t="n">
        <v>1</v>
      </c>
    </row>
    <row r="2931" spans="1:31">
      <c r="A2931" t="s">
        <v>4</v>
      </c>
      <c r="B2931" s="4" t="s">
        <v>5</v>
      </c>
      <c r="C2931" s="4" t="s">
        <v>13</v>
      </c>
      <c r="D2931" s="4" t="s">
        <v>10</v>
      </c>
    </row>
    <row r="2932" spans="1:31">
      <c r="A2932" t="n">
        <v>23856</v>
      </c>
      <c r="B2932" s="39" t="n">
        <v>58</v>
      </c>
      <c r="C2932" s="7" t="n">
        <v>255</v>
      </c>
      <c r="D2932" s="7" t="n">
        <v>0</v>
      </c>
    </row>
    <row r="2933" spans="1:31">
      <c r="A2933" t="s">
        <v>4</v>
      </c>
      <c r="B2933" s="4" t="s">
        <v>5</v>
      </c>
      <c r="C2933" s="4" t="s">
        <v>13</v>
      </c>
      <c r="D2933" s="4" t="s">
        <v>13</v>
      </c>
      <c r="E2933" s="4" t="s">
        <v>13</v>
      </c>
      <c r="F2933" s="4" t="s">
        <v>13</v>
      </c>
    </row>
    <row r="2934" spans="1:31">
      <c r="A2934" t="n">
        <v>23860</v>
      </c>
      <c r="B2934" s="8" t="n">
        <v>14</v>
      </c>
      <c r="C2934" s="7" t="n">
        <v>0</v>
      </c>
      <c r="D2934" s="7" t="n">
        <v>0</v>
      </c>
      <c r="E2934" s="7" t="n">
        <v>0</v>
      </c>
      <c r="F2934" s="7" t="n">
        <v>64</v>
      </c>
    </row>
    <row r="2935" spans="1:31">
      <c r="A2935" t="s">
        <v>4</v>
      </c>
      <c r="B2935" s="4" t="s">
        <v>5</v>
      </c>
      <c r="C2935" s="4" t="s">
        <v>13</v>
      </c>
      <c r="D2935" s="4" t="s">
        <v>10</v>
      </c>
    </row>
    <row r="2936" spans="1:31">
      <c r="A2936" t="n">
        <v>23865</v>
      </c>
      <c r="B2936" s="32" t="n">
        <v>22</v>
      </c>
      <c r="C2936" s="7" t="n">
        <v>0</v>
      </c>
      <c r="D2936" s="7" t="n">
        <v>28747</v>
      </c>
    </row>
    <row r="2937" spans="1:31">
      <c r="A2937" t="s">
        <v>4</v>
      </c>
      <c r="B2937" s="4" t="s">
        <v>5</v>
      </c>
      <c r="C2937" s="4" t="s">
        <v>13</v>
      </c>
      <c r="D2937" s="4" t="s">
        <v>10</v>
      </c>
    </row>
    <row r="2938" spans="1:31">
      <c r="A2938" t="n">
        <v>23869</v>
      </c>
      <c r="B2938" s="39" t="n">
        <v>58</v>
      </c>
      <c r="C2938" s="7" t="n">
        <v>5</v>
      </c>
      <c r="D2938" s="7" t="n">
        <v>300</v>
      </c>
    </row>
    <row r="2939" spans="1:31">
      <c r="A2939" t="s">
        <v>4</v>
      </c>
      <c r="B2939" s="4" t="s">
        <v>5</v>
      </c>
      <c r="C2939" s="4" t="s">
        <v>24</v>
      </c>
      <c r="D2939" s="4" t="s">
        <v>10</v>
      </c>
    </row>
    <row r="2940" spans="1:31">
      <c r="A2940" t="n">
        <v>23873</v>
      </c>
      <c r="B2940" s="66" t="n">
        <v>103</v>
      </c>
      <c r="C2940" s="7" t="n">
        <v>0</v>
      </c>
      <c r="D2940" s="7" t="n">
        <v>300</v>
      </c>
    </row>
    <row r="2941" spans="1:31">
      <c r="A2941" t="s">
        <v>4</v>
      </c>
      <c r="B2941" s="4" t="s">
        <v>5</v>
      </c>
      <c r="C2941" s="4" t="s">
        <v>13</v>
      </c>
    </row>
    <row r="2942" spans="1:31">
      <c r="A2942" t="n">
        <v>23880</v>
      </c>
      <c r="B2942" s="37" t="n">
        <v>64</v>
      </c>
      <c r="C2942" s="7" t="n">
        <v>7</v>
      </c>
    </row>
    <row r="2943" spans="1:31">
      <c r="A2943" t="s">
        <v>4</v>
      </c>
      <c r="B2943" s="4" t="s">
        <v>5</v>
      </c>
      <c r="C2943" s="4" t="s">
        <v>13</v>
      </c>
      <c r="D2943" s="4" t="s">
        <v>10</v>
      </c>
    </row>
    <row r="2944" spans="1:31">
      <c r="A2944" t="n">
        <v>23882</v>
      </c>
      <c r="B2944" s="67" t="n">
        <v>72</v>
      </c>
      <c r="C2944" s="7" t="n">
        <v>5</v>
      </c>
      <c r="D2944" s="7" t="n">
        <v>0</v>
      </c>
    </row>
    <row r="2945" spans="1:6">
      <c r="A2945" t="s">
        <v>4</v>
      </c>
      <c r="B2945" s="4" t="s">
        <v>5</v>
      </c>
      <c r="C2945" s="4" t="s">
        <v>13</v>
      </c>
      <c r="D2945" s="15" t="s">
        <v>26</v>
      </c>
      <c r="E2945" s="4" t="s">
        <v>5</v>
      </c>
      <c r="F2945" s="4" t="s">
        <v>13</v>
      </c>
      <c r="G2945" s="4" t="s">
        <v>10</v>
      </c>
      <c r="H2945" s="15" t="s">
        <v>28</v>
      </c>
      <c r="I2945" s="4" t="s">
        <v>13</v>
      </c>
      <c r="J2945" s="4" t="s">
        <v>9</v>
      </c>
      <c r="K2945" s="4" t="s">
        <v>13</v>
      </c>
      <c r="L2945" s="4" t="s">
        <v>13</v>
      </c>
      <c r="M2945" s="4" t="s">
        <v>25</v>
      </c>
    </row>
    <row r="2946" spans="1:6">
      <c r="A2946" t="n">
        <v>23886</v>
      </c>
      <c r="B2946" s="13" t="n">
        <v>5</v>
      </c>
      <c r="C2946" s="7" t="n">
        <v>28</v>
      </c>
      <c r="D2946" s="15" t="s">
        <v>3</v>
      </c>
      <c r="E2946" s="10" t="n">
        <v>162</v>
      </c>
      <c r="F2946" s="7" t="n">
        <v>4</v>
      </c>
      <c r="G2946" s="7" t="n">
        <v>28747</v>
      </c>
      <c r="H2946" s="15" t="s">
        <v>3</v>
      </c>
      <c r="I2946" s="7" t="n">
        <v>0</v>
      </c>
      <c r="J2946" s="7" t="n">
        <v>1</v>
      </c>
      <c r="K2946" s="7" t="n">
        <v>2</v>
      </c>
      <c r="L2946" s="7" t="n">
        <v>1</v>
      </c>
      <c r="M2946" s="14" t="n">
        <f t="normal" ca="1">A2952</f>
        <v>0</v>
      </c>
    </row>
    <row r="2947" spans="1:6">
      <c r="A2947" t="s">
        <v>4</v>
      </c>
      <c r="B2947" s="4" t="s">
        <v>5</v>
      </c>
      <c r="C2947" s="4" t="s">
        <v>13</v>
      </c>
      <c r="D2947" s="4" t="s">
        <v>6</v>
      </c>
    </row>
    <row r="2948" spans="1:6">
      <c r="A2948" t="n">
        <v>23903</v>
      </c>
      <c r="B2948" s="9" t="n">
        <v>2</v>
      </c>
      <c r="C2948" s="7" t="n">
        <v>10</v>
      </c>
      <c r="D2948" s="7" t="s">
        <v>122</v>
      </c>
    </row>
    <row r="2949" spans="1:6">
      <c r="A2949" t="s">
        <v>4</v>
      </c>
      <c r="B2949" s="4" t="s">
        <v>5</v>
      </c>
      <c r="C2949" s="4" t="s">
        <v>10</v>
      </c>
    </row>
    <row r="2950" spans="1:6">
      <c r="A2950" t="n">
        <v>23920</v>
      </c>
      <c r="B2950" s="43" t="n">
        <v>16</v>
      </c>
      <c r="C2950" s="7" t="n">
        <v>0</v>
      </c>
    </row>
    <row r="2951" spans="1:6">
      <c r="A2951" t="s">
        <v>4</v>
      </c>
      <c r="B2951" s="4" t="s">
        <v>5</v>
      </c>
      <c r="C2951" s="4" t="s">
        <v>10</v>
      </c>
      <c r="D2951" s="4" t="s">
        <v>6</v>
      </c>
      <c r="E2951" s="4" t="s">
        <v>6</v>
      </c>
      <c r="F2951" s="4" t="s">
        <v>6</v>
      </c>
      <c r="G2951" s="4" t="s">
        <v>13</v>
      </c>
      <c r="H2951" s="4" t="s">
        <v>9</v>
      </c>
      <c r="I2951" s="4" t="s">
        <v>24</v>
      </c>
      <c r="J2951" s="4" t="s">
        <v>24</v>
      </c>
      <c r="K2951" s="4" t="s">
        <v>24</v>
      </c>
      <c r="L2951" s="4" t="s">
        <v>24</v>
      </c>
      <c r="M2951" s="4" t="s">
        <v>24</v>
      </c>
      <c r="N2951" s="4" t="s">
        <v>24</v>
      </c>
      <c r="O2951" s="4" t="s">
        <v>24</v>
      </c>
      <c r="P2951" s="4" t="s">
        <v>6</v>
      </c>
      <c r="Q2951" s="4" t="s">
        <v>6</v>
      </c>
      <c r="R2951" s="4" t="s">
        <v>9</v>
      </c>
      <c r="S2951" s="4" t="s">
        <v>13</v>
      </c>
      <c r="T2951" s="4" t="s">
        <v>9</v>
      </c>
      <c r="U2951" s="4" t="s">
        <v>9</v>
      </c>
      <c r="V2951" s="4" t="s">
        <v>10</v>
      </c>
    </row>
    <row r="2952" spans="1:6">
      <c r="A2952" t="n">
        <v>23923</v>
      </c>
      <c r="B2952" s="23" t="n">
        <v>19</v>
      </c>
      <c r="C2952" s="7" t="n">
        <v>1</v>
      </c>
      <c r="D2952" s="7" t="s">
        <v>131</v>
      </c>
      <c r="E2952" s="7" t="s">
        <v>132</v>
      </c>
      <c r="F2952" s="7" t="s">
        <v>12</v>
      </c>
      <c r="G2952" s="7" t="n">
        <v>0</v>
      </c>
      <c r="H2952" s="7" t="n">
        <v>257</v>
      </c>
      <c r="I2952" s="7" t="n">
        <v>0</v>
      </c>
      <c r="J2952" s="7" t="n">
        <v>0</v>
      </c>
      <c r="K2952" s="7" t="n">
        <v>0</v>
      </c>
      <c r="L2952" s="7" t="n">
        <v>0</v>
      </c>
      <c r="M2952" s="7" t="n">
        <v>1</v>
      </c>
      <c r="N2952" s="7" t="n">
        <v>1.60000002384186</v>
      </c>
      <c r="O2952" s="7" t="n">
        <v>0.0900000035762787</v>
      </c>
      <c r="P2952" s="7" t="s">
        <v>12</v>
      </c>
      <c r="Q2952" s="7" t="s">
        <v>12</v>
      </c>
      <c r="R2952" s="7" t="n">
        <v>-1</v>
      </c>
      <c r="S2952" s="7" t="n">
        <v>0</v>
      </c>
      <c r="T2952" s="7" t="n">
        <v>0</v>
      </c>
      <c r="U2952" s="7" t="n">
        <v>0</v>
      </c>
      <c r="V2952" s="7" t="n">
        <v>0</v>
      </c>
    </row>
    <row r="2953" spans="1:6">
      <c r="A2953" t="s">
        <v>4</v>
      </c>
      <c r="B2953" s="4" t="s">
        <v>5</v>
      </c>
      <c r="C2953" s="4" t="s">
        <v>10</v>
      </c>
      <c r="D2953" s="4" t="s">
        <v>6</v>
      </c>
      <c r="E2953" s="4" t="s">
        <v>6</v>
      </c>
      <c r="F2953" s="4" t="s">
        <v>6</v>
      </c>
      <c r="G2953" s="4" t="s">
        <v>13</v>
      </c>
      <c r="H2953" s="4" t="s">
        <v>9</v>
      </c>
      <c r="I2953" s="4" t="s">
        <v>24</v>
      </c>
      <c r="J2953" s="4" t="s">
        <v>24</v>
      </c>
      <c r="K2953" s="4" t="s">
        <v>24</v>
      </c>
      <c r="L2953" s="4" t="s">
        <v>24</v>
      </c>
      <c r="M2953" s="4" t="s">
        <v>24</v>
      </c>
      <c r="N2953" s="4" t="s">
        <v>24</v>
      </c>
      <c r="O2953" s="4" t="s">
        <v>24</v>
      </c>
      <c r="P2953" s="4" t="s">
        <v>6</v>
      </c>
      <c r="Q2953" s="4" t="s">
        <v>6</v>
      </c>
      <c r="R2953" s="4" t="s">
        <v>9</v>
      </c>
      <c r="S2953" s="4" t="s">
        <v>13</v>
      </c>
      <c r="T2953" s="4" t="s">
        <v>9</v>
      </c>
      <c r="U2953" s="4" t="s">
        <v>9</v>
      </c>
      <c r="V2953" s="4" t="s">
        <v>10</v>
      </c>
    </row>
    <row r="2954" spans="1:6">
      <c r="A2954" t="n">
        <v>23996</v>
      </c>
      <c r="B2954" s="23" t="n">
        <v>19</v>
      </c>
      <c r="C2954" s="7" t="n">
        <v>2</v>
      </c>
      <c r="D2954" s="7" t="s">
        <v>133</v>
      </c>
      <c r="E2954" s="7" t="s">
        <v>134</v>
      </c>
      <c r="F2954" s="7" t="s">
        <v>12</v>
      </c>
      <c r="G2954" s="7" t="n">
        <v>0</v>
      </c>
      <c r="H2954" s="7" t="n">
        <v>257</v>
      </c>
      <c r="I2954" s="7" t="n">
        <v>0</v>
      </c>
      <c r="J2954" s="7" t="n">
        <v>0</v>
      </c>
      <c r="K2954" s="7" t="n">
        <v>0</v>
      </c>
      <c r="L2954" s="7" t="n">
        <v>0</v>
      </c>
      <c r="M2954" s="7" t="n">
        <v>1</v>
      </c>
      <c r="N2954" s="7" t="n">
        <v>1.60000002384186</v>
      </c>
      <c r="O2954" s="7" t="n">
        <v>0.0900000035762787</v>
      </c>
      <c r="P2954" s="7" t="s">
        <v>12</v>
      </c>
      <c r="Q2954" s="7" t="s">
        <v>12</v>
      </c>
      <c r="R2954" s="7" t="n">
        <v>-1</v>
      </c>
      <c r="S2954" s="7" t="n">
        <v>0</v>
      </c>
      <c r="T2954" s="7" t="n">
        <v>0</v>
      </c>
      <c r="U2954" s="7" t="n">
        <v>0</v>
      </c>
      <c r="V2954" s="7" t="n">
        <v>0</v>
      </c>
    </row>
    <row r="2955" spans="1:6">
      <c r="A2955" t="s">
        <v>4</v>
      </c>
      <c r="B2955" s="4" t="s">
        <v>5</v>
      </c>
      <c r="C2955" s="4" t="s">
        <v>10</v>
      </c>
      <c r="D2955" s="4" t="s">
        <v>6</v>
      </c>
      <c r="E2955" s="4" t="s">
        <v>6</v>
      </c>
      <c r="F2955" s="4" t="s">
        <v>6</v>
      </c>
      <c r="G2955" s="4" t="s">
        <v>13</v>
      </c>
      <c r="H2955" s="4" t="s">
        <v>9</v>
      </c>
      <c r="I2955" s="4" t="s">
        <v>24</v>
      </c>
      <c r="J2955" s="4" t="s">
        <v>24</v>
      </c>
      <c r="K2955" s="4" t="s">
        <v>24</v>
      </c>
      <c r="L2955" s="4" t="s">
        <v>24</v>
      </c>
      <c r="M2955" s="4" t="s">
        <v>24</v>
      </c>
      <c r="N2955" s="4" t="s">
        <v>24</v>
      </c>
      <c r="O2955" s="4" t="s">
        <v>24</v>
      </c>
      <c r="P2955" s="4" t="s">
        <v>6</v>
      </c>
      <c r="Q2955" s="4" t="s">
        <v>6</v>
      </c>
      <c r="R2955" s="4" t="s">
        <v>9</v>
      </c>
      <c r="S2955" s="4" t="s">
        <v>13</v>
      </c>
      <c r="T2955" s="4" t="s">
        <v>9</v>
      </c>
      <c r="U2955" s="4" t="s">
        <v>9</v>
      </c>
      <c r="V2955" s="4" t="s">
        <v>10</v>
      </c>
    </row>
    <row r="2956" spans="1:6">
      <c r="A2956" t="n">
        <v>24070</v>
      </c>
      <c r="B2956" s="23" t="n">
        <v>19</v>
      </c>
      <c r="C2956" s="7" t="n">
        <v>3</v>
      </c>
      <c r="D2956" s="7" t="s">
        <v>135</v>
      </c>
      <c r="E2956" s="7" t="s">
        <v>136</v>
      </c>
      <c r="F2956" s="7" t="s">
        <v>12</v>
      </c>
      <c r="G2956" s="7" t="n">
        <v>0</v>
      </c>
      <c r="H2956" s="7" t="n">
        <v>257</v>
      </c>
      <c r="I2956" s="7" t="n">
        <v>0</v>
      </c>
      <c r="J2956" s="7" t="n">
        <v>0</v>
      </c>
      <c r="K2956" s="7" t="n">
        <v>0</v>
      </c>
      <c r="L2956" s="7" t="n">
        <v>0</v>
      </c>
      <c r="M2956" s="7" t="n">
        <v>1</v>
      </c>
      <c r="N2956" s="7" t="n">
        <v>1.60000002384186</v>
      </c>
      <c r="O2956" s="7" t="n">
        <v>0.0900000035762787</v>
      </c>
      <c r="P2956" s="7" t="s">
        <v>12</v>
      </c>
      <c r="Q2956" s="7" t="s">
        <v>12</v>
      </c>
      <c r="R2956" s="7" t="n">
        <v>-1</v>
      </c>
      <c r="S2956" s="7" t="n">
        <v>0</v>
      </c>
      <c r="T2956" s="7" t="n">
        <v>0</v>
      </c>
      <c r="U2956" s="7" t="n">
        <v>0</v>
      </c>
      <c r="V2956" s="7" t="n">
        <v>0</v>
      </c>
    </row>
    <row r="2957" spans="1:6">
      <c r="A2957" t="s">
        <v>4</v>
      </c>
      <c r="B2957" s="4" t="s">
        <v>5</v>
      </c>
      <c r="C2957" s="4" t="s">
        <v>10</v>
      </c>
      <c r="D2957" s="4" t="s">
        <v>6</v>
      </c>
      <c r="E2957" s="4" t="s">
        <v>6</v>
      </c>
      <c r="F2957" s="4" t="s">
        <v>6</v>
      </c>
      <c r="G2957" s="4" t="s">
        <v>13</v>
      </c>
      <c r="H2957" s="4" t="s">
        <v>9</v>
      </c>
      <c r="I2957" s="4" t="s">
        <v>24</v>
      </c>
      <c r="J2957" s="4" t="s">
        <v>24</v>
      </c>
      <c r="K2957" s="4" t="s">
        <v>24</v>
      </c>
      <c r="L2957" s="4" t="s">
        <v>24</v>
      </c>
      <c r="M2957" s="4" t="s">
        <v>24</v>
      </c>
      <c r="N2957" s="4" t="s">
        <v>24</v>
      </c>
      <c r="O2957" s="4" t="s">
        <v>24</v>
      </c>
      <c r="P2957" s="4" t="s">
        <v>6</v>
      </c>
      <c r="Q2957" s="4" t="s">
        <v>6</v>
      </c>
      <c r="R2957" s="4" t="s">
        <v>9</v>
      </c>
      <c r="S2957" s="4" t="s">
        <v>13</v>
      </c>
      <c r="T2957" s="4" t="s">
        <v>9</v>
      </c>
      <c r="U2957" s="4" t="s">
        <v>9</v>
      </c>
      <c r="V2957" s="4" t="s">
        <v>10</v>
      </c>
    </row>
    <row r="2958" spans="1:6">
      <c r="A2958" t="n">
        <v>24143</v>
      </c>
      <c r="B2958" s="23" t="n">
        <v>19</v>
      </c>
      <c r="C2958" s="7" t="n">
        <v>4</v>
      </c>
      <c r="D2958" s="7" t="s">
        <v>137</v>
      </c>
      <c r="E2958" s="7" t="s">
        <v>138</v>
      </c>
      <c r="F2958" s="7" t="s">
        <v>12</v>
      </c>
      <c r="G2958" s="7" t="n">
        <v>0</v>
      </c>
      <c r="H2958" s="7" t="n">
        <v>257</v>
      </c>
      <c r="I2958" s="7" t="n">
        <v>0</v>
      </c>
      <c r="J2958" s="7" t="n">
        <v>0</v>
      </c>
      <c r="K2958" s="7" t="n">
        <v>0</v>
      </c>
      <c r="L2958" s="7" t="n">
        <v>0</v>
      </c>
      <c r="M2958" s="7" t="n">
        <v>1</v>
      </c>
      <c r="N2958" s="7" t="n">
        <v>1.60000002384186</v>
      </c>
      <c r="O2958" s="7" t="n">
        <v>0.0900000035762787</v>
      </c>
      <c r="P2958" s="7" t="s">
        <v>12</v>
      </c>
      <c r="Q2958" s="7" t="s">
        <v>12</v>
      </c>
      <c r="R2958" s="7" t="n">
        <v>-1</v>
      </c>
      <c r="S2958" s="7" t="n">
        <v>0</v>
      </c>
      <c r="T2958" s="7" t="n">
        <v>0</v>
      </c>
      <c r="U2958" s="7" t="n">
        <v>0</v>
      </c>
      <c r="V2958" s="7" t="n">
        <v>0</v>
      </c>
    </row>
    <row r="2959" spans="1:6">
      <c r="A2959" t="s">
        <v>4</v>
      </c>
      <c r="B2959" s="4" t="s">
        <v>5</v>
      </c>
      <c r="C2959" s="4" t="s">
        <v>10</v>
      </c>
      <c r="D2959" s="4" t="s">
        <v>6</v>
      </c>
      <c r="E2959" s="4" t="s">
        <v>6</v>
      </c>
      <c r="F2959" s="4" t="s">
        <v>6</v>
      </c>
      <c r="G2959" s="4" t="s">
        <v>13</v>
      </c>
      <c r="H2959" s="4" t="s">
        <v>9</v>
      </c>
      <c r="I2959" s="4" t="s">
        <v>24</v>
      </c>
      <c r="J2959" s="4" t="s">
        <v>24</v>
      </c>
      <c r="K2959" s="4" t="s">
        <v>24</v>
      </c>
      <c r="L2959" s="4" t="s">
        <v>24</v>
      </c>
      <c r="M2959" s="4" t="s">
        <v>24</v>
      </c>
      <c r="N2959" s="4" t="s">
        <v>24</v>
      </c>
      <c r="O2959" s="4" t="s">
        <v>24</v>
      </c>
      <c r="P2959" s="4" t="s">
        <v>6</v>
      </c>
      <c r="Q2959" s="4" t="s">
        <v>6</v>
      </c>
      <c r="R2959" s="4" t="s">
        <v>9</v>
      </c>
      <c r="S2959" s="4" t="s">
        <v>13</v>
      </c>
      <c r="T2959" s="4" t="s">
        <v>9</v>
      </c>
      <c r="U2959" s="4" t="s">
        <v>9</v>
      </c>
      <c r="V2959" s="4" t="s">
        <v>10</v>
      </c>
    </row>
    <row r="2960" spans="1:6">
      <c r="A2960" t="n">
        <v>24218</v>
      </c>
      <c r="B2960" s="23" t="n">
        <v>19</v>
      </c>
      <c r="C2960" s="7" t="n">
        <v>5</v>
      </c>
      <c r="D2960" s="7" t="s">
        <v>139</v>
      </c>
      <c r="E2960" s="7" t="s">
        <v>140</v>
      </c>
      <c r="F2960" s="7" t="s">
        <v>12</v>
      </c>
      <c r="G2960" s="7" t="n">
        <v>0</v>
      </c>
      <c r="H2960" s="7" t="n">
        <v>257</v>
      </c>
      <c r="I2960" s="7" t="n">
        <v>0</v>
      </c>
      <c r="J2960" s="7" t="n">
        <v>0</v>
      </c>
      <c r="K2960" s="7" t="n">
        <v>0</v>
      </c>
      <c r="L2960" s="7" t="n">
        <v>0</v>
      </c>
      <c r="M2960" s="7" t="n">
        <v>1</v>
      </c>
      <c r="N2960" s="7" t="n">
        <v>1.60000002384186</v>
      </c>
      <c r="O2960" s="7" t="n">
        <v>0.0900000035762787</v>
      </c>
      <c r="P2960" s="7" t="s">
        <v>12</v>
      </c>
      <c r="Q2960" s="7" t="s">
        <v>12</v>
      </c>
      <c r="R2960" s="7" t="n">
        <v>-1</v>
      </c>
      <c r="S2960" s="7" t="n">
        <v>0</v>
      </c>
      <c r="T2960" s="7" t="n">
        <v>0</v>
      </c>
      <c r="U2960" s="7" t="n">
        <v>0</v>
      </c>
      <c r="V2960" s="7" t="n">
        <v>0</v>
      </c>
    </row>
    <row r="2961" spans="1:22">
      <c r="A2961" t="s">
        <v>4</v>
      </c>
      <c r="B2961" s="4" t="s">
        <v>5</v>
      </c>
      <c r="C2961" s="4" t="s">
        <v>10</v>
      </c>
      <c r="D2961" s="4" t="s">
        <v>6</v>
      </c>
      <c r="E2961" s="4" t="s">
        <v>6</v>
      </c>
      <c r="F2961" s="4" t="s">
        <v>6</v>
      </c>
      <c r="G2961" s="4" t="s">
        <v>13</v>
      </c>
      <c r="H2961" s="4" t="s">
        <v>9</v>
      </c>
      <c r="I2961" s="4" t="s">
        <v>24</v>
      </c>
      <c r="J2961" s="4" t="s">
        <v>24</v>
      </c>
      <c r="K2961" s="4" t="s">
        <v>24</v>
      </c>
      <c r="L2961" s="4" t="s">
        <v>24</v>
      </c>
      <c r="M2961" s="4" t="s">
        <v>24</v>
      </c>
      <c r="N2961" s="4" t="s">
        <v>24</v>
      </c>
      <c r="O2961" s="4" t="s">
        <v>24</v>
      </c>
      <c r="P2961" s="4" t="s">
        <v>6</v>
      </c>
      <c r="Q2961" s="4" t="s">
        <v>6</v>
      </c>
      <c r="R2961" s="4" t="s">
        <v>9</v>
      </c>
      <c r="S2961" s="4" t="s">
        <v>13</v>
      </c>
      <c r="T2961" s="4" t="s">
        <v>9</v>
      </c>
      <c r="U2961" s="4" t="s">
        <v>9</v>
      </c>
      <c r="V2961" s="4" t="s">
        <v>10</v>
      </c>
    </row>
    <row r="2962" spans="1:22">
      <c r="A2962" t="n">
        <v>24290</v>
      </c>
      <c r="B2962" s="23" t="n">
        <v>19</v>
      </c>
      <c r="C2962" s="7" t="n">
        <v>6</v>
      </c>
      <c r="D2962" s="7" t="s">
        <v>141</v>
      </c>
      <c r="E2962" s="7" t="s">
        <v>142</v>
      </c>
      <c r="F2962" s="7" t="s">
        <v>12</v>
      </c>
      <c r="G2962" s="7" t="n">
        <v>0</v>
      </c>
      <c r="H2962" s="7" t="n">
        <v>257</v>
      </c>
      <c r="I2962" s="7" t="n">
        <v>0</v>
      </c>
      <c r="J2962" s="7" t="n">
        <v>0</v>
      </c>
      <c r="K2962" s="7" t="n">
        <v>0</v>
      </c>
      <c r="L2962" s="7" t="n">
        <v>0</v>
      </c>
      <c r="M2962" s="7" t="n">
        <v>1</v>
      </c>
      <c r="N2962" s="7" t="n">
        <v>1.60000002384186</v>
      </c>
      <c r="O2962" s="7" t="n">
        <v>0.0900000035762787</v>
      </c>
      <c r="P2962" s="7" t="s">
        <v>12</v>
      </c>
      <c r="Q2962" s="7" t="s">
        <v>12</v>
      </c>
      <c r="R2962" s="7" t="n">
        <v>-1</v>
      </c>
      <c r="S2962" s="7" t="n">
        <v>0</v>
      </c>
      <c r="T2962" s="7" t="n">
        <v>0</v>
      </c>
      <c r="U2962" s="7" t="n">
        <v>0</v>
      </c>
      <c r="V2962" s="7" t="n">
        <v>0</v>
      </c>
    </row>
    <row r="2963" spans="1:22">
      <c r="A2963" t="s">
        <v>4</v>
      </c>
      <c r="B2963" s="4" t="s">
        <v>5</v>
      </c>
      <c r="C2963" s="4" t="s">
        <v>10</v>
      </c>
      <c r="D2963" s="4" t="s">
        <v>6</v>
      </c>
      <c r="E2963" s="4" t="s">
        <v>6</v>
      </c>
      <c r="F2963" s="4" t="s">
        <v>6</v>
      </c>
      <c r="G2963" s="4" t="s">
        <v>13</v>
      </c>
      <c r="H2963" s="4" t="s">
        <v>9</v>
      </c>
      <c r="I2963" s="4" t="s">
        <v>24</v>
      </c>
      <c r="J2963" s="4" t="s">
        <v>24</v>
      </c>
      <c r="K2963" s="4" t="s">
        <v>24</v>
      </c>
      <c r="L2963" s="4" t="s">
        <v>24</v>
      </c>
      <c r="M2963" s="4" t="s">
        <v>24</v>
      </c>
      <c r="N2963" s="4" t="s">
        <v>24</v>
      </c>
      <c r="O2963" s="4" t="s">
        <v>24</v>
      </c>
      <c r="P2963" s="4" t="s">
        <v>6</v>
      </c>
      <c r="Q2963" s="4" t="s">
        <v>6</v>
      </c>
      <c r="R2963" s="4" t="s">
        <v>9</v>
      </c>
      <c r="S2963" s="4" t="s">
        <v>13</v>
      </c>
      <c r="T2963" s="4" t="s">
        <v>9</v>
      </c>
      <c r="U2963" s="4" t="s">
        <v>9</v>
      </c>
      <c r="V2963" s="4" t="s">
        <v>10</v>
      </c>
    </row>
    <row r="2964" spans="1:22">
      <c r="A2964" t="n">
        <v>24363</v>
      </c>
      <c r="B2964" s="23" t="n">
        <v>19</v>
      </c>
      <c r="C2964" s="7" t="n">
        <v>7</v>
      </c>
      <c r="D2964" s="7" t="s">
        <v>143</v>
      </c>
      <c r="E2964" s="7" t="s">
        <v>144</v>
      </c>
      <c r="F2964" s="7" t="s">
        <v>12</v>
      </c>
      <c r="G2964" s="7" t="n">
        <v>0</v>
      </c>
      <c r="H2964" s="7" t="n">
        <v>257</v>
      </c>
      <c r="I2964" s="7" t="n">
        <v>0</v>
      </c>
      <c r="J2964" s="7" t="n">
        <v>0</v>
      </c>
      <c r="K2964" s="7" t="n">
        <v>0</v>
      </c>
      <c r="L2964" s="7" t="n">
        <v>0</v>
      </c>
      <c r="M2964" s="7" t="n">
        <v>1</v>
      </c>
      <c r="N2964" s="7" t="n">
        <v>1.60000002384186</v>
      </c>
      <c r="O2964" s="7" t="n">
        <v>0.0900000035762787</v>
      </c>
      <c r="P2964" s="7" t="s">
        <v>12</v>
      </c>
      <c r="Q2964" s="7" t="s">
        <v>12</v>
      </c>
      <c r="R2964" s="7" t="n">
        <v>-1</v>
      </c>
      <c r="S2964" s="7" t="n">
        <v>0</v>
      </c>
      <c r="T2964" s="7" t="n">
        <v>0</v>
      </c>
      <c r="U2964" s="7" t="n">
        <v>0</v>
      </c>
      <c r="V2964" s="7" t="n">
        <v>0</v>
      </c>
    </row>
    <row r="2965" spans="1:22">
      <c r="A2965" t="s">
        <v>4</v>
      </c>
      <c r="B2965" s="4" t="s">
        <v>5</v>
      </c>
      <c r="C2965" s="4" t="s">
        <v>10</v>
      </c>
      <c r="D2965" s="4" t="s">
        <v>6</v>
      </c>
      <c r="E2965" s="4" t="s">
        <v>6</v>
      </c>
      <c r="F2965" s="4" t="s">
        <v>6</v>
      </c>
      <c r="G2965" s="4" t="s">
        <v>13</v>
      </c>
      <c r="H2965" s="4" t="s">
        <v>9</v>
      </c>
      <c r="I2965" s="4" t="s">
        <v>24</v>
      </c>
      <c r="J2965" s="4" t="s">
        <v>24</v>
      </c>
      <c r="K2965" s="4" t="s">
        <v>24</v>
      </c>
      <c r="L2965" s="4" t="s">
        <v>24</v>
      </c>
      <c r="M2965" s="4" t="s">
        <v>24</v>
      </c>
      <c r="N2965" s="4" t="s">
        <v>24</v>
      </c>
      <c r="O2965" s="4" t="s">
        <v>24</v>
      </c>
      <c r="P2965" s="4" t="s">
        <v>6</v>
      </c>
      <c r="Q2965" s="4" t="s">
        <v>6</v>
      </c>
      <c r="R2965" s="4" t="s">
        <v>9</v>
      </c>
      <c r="S2965" s="4" t="s">
        <v>13</v>
      </c>
      <c r="T2965" s="4" t="s">
        <v>9</v>
      </c>
      <c r="U2965" s="4" t="s">
        <v>9</v>
      </c>
      <c r="V2965" s="4" t="s">
        <v>10</v>
      </c>
    </row>
    <row r="2966" spans="1:22">
      <c r="A2966" t="n">
        <v>24434</v>
      </c>
      <c r="B2966" s="23" t="n">
        <v>19</v>
      </c>
      <c r="C2966" s="7" t="n">
        <v>8</v>
      </c>
      <c r="D2966" s="7" t="s">
        <v>145</v>
      </c>
      <c r="E2966" s="7" t="s">
        <v>146</v>
      </c>
      <c r="F2966" s="7" t="s">
        <v>12</v>
      </c>
      <c r="G2966" s="7" t="n">
        <v>0</v>
      </c>
      <c r="H2966" s="7" t="n">
        <v>257</v>
      </c>
      <c r="I2966" s="7" t="n">
        <v>0</v>
      </c>
      <c r="J2966" s="7" t="n">
        <v>0</v>
      </c>
      <c r="K2966" s="7" t="n">
        <v>0</v>
      </c>
      <c r="L2966" s="7" t="n">
        <v>0</v>
      </c>
      <c r="M2966" s="7" t="n">
        <v>1</v>
      </c>
      <c r="N2966" s="7" t="n">
        <v>1.60000002384186</v>
      </c>
      <c r="O2966" s="7" t="n">
        <v>0.0900000035762787</v>
      </c>
      <c r="P2966" s="7" t="s">
        <v>12</v>
      </c>
      <c r="Q2966" s="7" t="s">
        <v>12</v>
      </c>
      <c r="R2966" s="7" t="n">
        <v>-1</v>
      </c>
      <c r="S2966" s="7" t="n">
        <v>0</v>
      </c>
      <c r="T2966" s="7" t="n">
        <v>0</v>
      </c>
      <c r="U2966" s="7" t="n">
        <v>0</v>
      </c>
      <c r="V2966" s="7" t="n">
        <v>0</v>
      </c>
    </row>
    <row r="2967" spans="1:22">
      <c r="A2967" t="s">
        <v>4</v>
      </c>
      <c r="B2967" s="4" t="s">
        <v>5</v>
      </c>
      <c r="C2967" s="4" t="s">
        <v>10</v>
      </c>
      <c r="D2967" s="4" t="s">
        <v>6</v>
      </c>
      <c r="E2967" s="4" t="s">
        <v>6</v>
      </c>
      <c r="F2967" s="4" t="s">
        <v>6</v>
      </c>
      <c r="G2967" s="4" t="s">
        <v>13</v>
      </c>
      <c r="H2967" s="4" t="s">
        <v>9</v>
      </c>
      <c r="I2967" s="4" t="s">
        <v>24</v>
      </c>
      <c r="J2967" s="4" t="s">
        <v>24</v>
      </c>
      <c r="K2967" s="4" t="s">
        <v>24</v>
      </c>
      <c r="L2967" s="4" t="s">
        <v>24</v>
      </c>
      <c r="M2967" s="4" t="s">
        <v>24</v>
      </c>
      <c r="N2967" s="4" t="s">
        <v>24</v>
      </c>
      <c r="O2967" s="4" t="s">
        <v>24</v>
      </c>
      <c r="P2967" s="4" t="s">
        <v>6</v>
      </c>
      <c r="Q2967" s="4" t="s">
        <v>6</v>
      </c>
      <c r="R2967" s="4" t="s">
        <v>9</v>
      </c>
      <c r="S2967" s="4" t="s">
        <v>13</v>
      </c>
      <c r="T2967" s="4" t="s">
        <v>9</v>
      </c>
      <c r="U2967" s="4" t="s">
        <v>9</v>
      </c>
      <c r="V2967" s="4" t="s">
        <v>10</v>
      </c>
    </row>
    <row r="2968" spans="1:22">
      <c r="A2968" t="n">
        <v>24507</v>
      </c>
      <c r="B2968" s="23" t="n">
        <v>19</v>
      </c>
      <c r="C2968" s="7" t="n">
        <v>9</v>
      </c>
      <c r="D2968" s="7" t="s">
        <v>147</v>
      </c>
      <c r="E2968" s="7" t="s">
        <v>148</v>
      </c>
      <c r="F2968" s="7" t="s">
        <v>12</v>
      </c>
      <c r="G2968" s="7" t="n">
        <v>0</v>
      </c>
      <c r="H2968" s="7" t="n">
        <v>257</v>
      </c>
      <c r="I2968" s="7" t="n">
        <v>0</v>
      </c>
      <c r="J2968" s="7" t="n">
        <v>0</v>
      </c>
      <c r="K2968" s="7" t="n">
        <v>0</v>
      </c>
      <c r="L2968" s="7" t="n">
        <v>0</v>
      </c>
      <c r="M2968" s="7" t="n">
        <v>1</v>
      </c>
      <c r="N2968" s="7" t="n">
        <v>1.60000002384186</v>
      </c>
      <c r="O2968" s="7" t="n">
        <v>0.0900000035762787</v>
      </c>
      <c r="P2968" s="7" t="s">
        <v>12</v>
      </c>
      <c r="Q2968" s="7" t="s">
        <v>12</v>
      </c>
      <c r="R2968" s="7" t="n">
        <v>-1</v>
      </c>
      <c r="S2968" s="7" t="n">
        <v>0</v>
      </c>
      <c r="T2968" s="7" t="n">
        <v>0</v>
      </c>
      <c r="U2968" s="7" t="n">
        <v>0</v>
      </c>
      <c r="V2968" s="7" t="n">
        <v>0</v>
      </c>
    </row>
    <row r="2969" spans="1:22">
      <c r="A2969" t="s">
        <v>4</v>
      </c>
      <c r="B2969" s="4" t="s">
        <v>5</v>
      </c>
      <c r="C2969" s="4" t="s">
        <v>10</v>
      </c>
      <c r="D2969" s="4" t="s">
        <v>6</v>
      </c>
      <c r="E2969" s="4" t="s">
        <v>6</v>
      </c>
      <c r="F2969" s="4" t="s">
        <v>6</v>
      </c>
      <c r="G2969" s="4" t="s">
        <v>13</v>
      </c>
      <c r="H2969" s="4" t="s">
        <v>9</v>
      </c>
      <c r="I2969" s="4" t="s">
        <v>24</v>
      </c>
      <c r="J2969" s="4" t="s">
        <v>24</v>
      </c>
      <c r="K2969" s="4" t="s">
        <v>24</v>
      </c>
      <c r="L2969" s="4" t="s">
        <v>24</v>
      </c>
      <c r="M2969" s="4" t="s">
        <v>24</v>
      </c>
      <c r="N2969" s="4" t="s">
        <v>24</v>
      </c>
      <c r="O2969" s="4" t="s">
        <v>24</v>
      </c>
      <c r="P2969" s="4" t="s">
        <v>6</v>
      </c>
      <c r="Q2969" s="4" t="s">
        <v>6</v>
      </c>
      <c r="R2969" s="4" t="s">
        <v>9</v>
      </c>
      <c r="S2969" s="4" t="s">
        <v>13</v>
      </c>
      <c r="T2969" s="4" t="s">
        <v>9</v>
      </c>
      <c r="U2969" s="4" t="s">
        <v>9</v>
      </c>
      <c r="V2969" s="4" t="s">
        <v>10</v>
      </c>
    </row>
    <row r="2970" spans="1:22">
      <c r="A2970" t="n">
        <v>24582</v>
      </c>
      <c r="B2970" s="23" t="n">
        <v>19</v>
      </c>
      <c r="C2970" s="7" t="n">
        <v>7032</v>
      </c>
      <c r="D2970" s="7" t="s">
        <v>151</v>
      </c>
      <c r="E2970" s="7" t="s">
        <v>152</v>
      </c>
      <c r="F2970" s="7" t="s">
        <v>12</v>
      </c>
      <c r="G2970" s="7" t="n">
        <v>0</v>
      </c>
      <c r="H2970" s="7" t="n">
        <v>257</v>
      </c>
      <c r="I2970" s="7" t="n">
        <v>0</v>
      </c>
      <c r="J2970" s="7" t="n">
        <v>0</v>
      </c>
      <c r="K2970" s="7" t="n">
        <v>0</v>
      </c>
      <c r="L2970" s="7" t="n">
        <v>0</v>
      </c>
      <c r="M2970" s="7" t="n">
        <v>1</v>
      </c>
      <c r="N2970" s="7" t="n">
        <v>1.60000002384186</v>
      </c>
      <c r="O2970" s="7" t="n">
        <v>0.0900000035762787</v>
      </c>
      <c r="P2970" s="7" t="s">
        <v>12</v>
      </c>
      <c r="Q2970" s="7" t="s">
        <v>12</v>
      </c>
      <c r="R2970" s="7" t="n">
        <v>-1</v>
      </c>
      <c r="S2970" s="7" t="n">
        <v>0</v>
      </c>
      <c r="T2970" s="7" t="n">
        <v>0</v>
      </c>
      <c r="U2970" s="7" t="n">
        <v>0</v>
      </c>
      <c r="V2970" s="7" t="n">
        <v>0</v>
      </c>
    </row>
    <row r="2971" spans="1:22">
      <c r="A2971" t="s">
        <v>4</v>
      </c>
      <c r="B2971" s="4" t="s">
        <v>5</v>
      </c>
      <c r="C2971" s="4" t="s">
        <v>10</v>
      </c>
      <c r="D2971" s="4" t="s">
        <v>6</v>
      </c>
      <c r="E2971" s="4" t="s">
        <v>6</v>
      </c>
      <c r="F2971" s="4" t="s">
        <v>6</v>
      </c>
      <c r="G2971" s="4" t="s">
        <v>13</v>
      </c>
      <c r="H2971" s="4" t="s">
        <v>9</v>
      </c>
      <c r="I2971" s="4" t="s">
        <v>24</v>
      </c>
      <c r="J2971" s="4" t="s">
        <v>24</v>
      </c>
      <c r="K2971" s="4" t="s">
        <v>24</v>
      </c>
      <c r="L2971" s="4" t="s">
        <v>24</v>
      </c>
      <c r="M2971" s="4" t="s">
        <v>24</v>
      </c>
      <c r="N2971" s="4" t="s">
        <v>24</v>
      </c>
      <c r="O2971" s="4" t="s">
        <v>24</v>
      </c>
      <c r="P2971" s="4" t="s">
        <v>6</v>
      </c>
      <c r="Q2971" s="4" t="s">
        <v>6</v>
      </c>
      <c r="R2971" s="4" t="s">
        <v>9</v>
      </c>
      <c r="S2971" s="4" t="s">
        <v>13</v>
      </c>
      <c r="T2971" s="4" t="s">
        <v>9</v>
      </c>
      <c r="U2971" s="4" t="s">
        <v>9</v>
      </c>
      <c r="V2971" s="4" t="s">
        <v>10</v>
      </c>
    </row>
    <row r="2972" spans="1:22">
      <c r="A2972" t="n">
        <v>24652</v>
      </c>
      <c r="B2972" s="23" t="n">
        <v>19</v>
      </c>
      <c r="C2972" s="7" t="n">
        <v>11</v>
      </c>
      <c r="D2972" s="7" t="s">
        <v>149</v>
      </c>
      <c r="E2972" s="7" t="s">
        <v>150</v>
      </c>
      <c r="F2972" s="7" t="s">
        <v>12</v>
      </c>
      <c r="G2972" s="7" t="n">
        <v>0</v>
      </c>
      <c r="H2972" s="7" t="n">
        <v>257</v>
      </c>
      <c r="I2972" s="7" t="n">
        <v>0</v>
      </c>
      <c r="J2972" s="7" t="n">
        <v>0</v>
      </c>
      <c r="K2972" s="7" t="n">
        <v>0</v>
      </c>
      <c r="L2972" s="7" t="n">
        <v>0</v>
      </c>
      <c r="M2972" s="7" t="n">
        <v>1</v>
      </c>
      <c r="N2972" s="7" t="n">
        <v>1.60000002384186</v>
      </c>
      <c r="O2972" s="7" t="n">
        <v>0.0900000035762787</v>
      </c>
      <c r="P2972" s="7" t="s">
        <v>12</v>
      </c>
      <c r="Q2972" s="7" t="s">
        <v>12</v>
      </c>
      <c r="R2972" s="7" t="n">
        <v>-1</v>
      </c>
      <c r="S2972" s="7" t="n">
        <v>0</v>
      </c>
      <c r="T2972" s="7" t="n">
        <v>0</v>
      </c>
      <c r="U2972" s="7" t="n">
        <v>0</v>
      </c>
      <c r="V2972" s="7" t="n">
        <v>0</v>
      </c>
    </row>
    <row r="2973" spans="1:22">
      <c r="A2973" t="s">
        <v>4</v>
      </c>
      <c r="B2973" s="4" t="s">
        <v>5</v>
      </c>
      <c r="C2973" s="4" t="s">
        <v>10</v>
      </c>
      <c r="D2973" s="4" t="s">
        <v>6</v>
      </c>
      <c r="E2973" s="4" t="s">
        <v>6</v>
      </c>
      <c r="F2973" s="4" t="s">
        <v>6</v>
      </c>
      <c r="G2973" s="4" t="s">
        <v>13</v>
      </c>
      <c r="H2973" s="4" t="s">
        <v>9</v>
      </c>
      <c r="I2973" s="4" t="s">
        <v>24</v>
      </c>
      <c r="J2973" s="4" t="s">
        <v>24</v>
      </c>
      <c r="K2973" s="4" t="s">
        <v>24</v>
      </c>
      <c r="L2973" s="4" t="s">
        <v>24</v>
      </c>
      <c r="M2973" s="4" t="s">
        <v>24</v>
      </c>
      <c r="N2973" s="4" t="s">
        <v>24</v>
      </c>
      <c r="O2973" s="4" t="s">
        <v>24</v>
      </c>
      <c r="P2973" s="4" t="s">
        <v>6</v>
      </c>
      <c r="Q2973" s="4" t="s">
        <v>6</v>
      </c>
      <c r="R2973" s="4" t="s">
        <v>9</v>
      </c>
      <c r="S2973" s="4" t="s">
        <v>13</v>
      </c>
      <c r="T2973" s="4" t="s">
        <v>9</v>
      </c>
      <c r="U2973" s="4" t="s">
        <v>9</v>
      </c>
      <c r="V2973" s="4" t="s">
        <v>10</v>
      </c>
    </row>
    <row r="2974" spans="1:22">
      <c r="A2974" t="n">
        <v>24731</v>
      </c>
      <c r="B2974" s="23" t="n">
        <v>19</v>
      </c>
      <c r="C2974" s="7" t="n">
        <v>7033</v>
      </c>
      <c r="D2974" s="7" t="s">
        <v>153</v>
      </c>
      <c r="E2974" s="7" t="s">
        <v>154</v>
      </c>
      <c r="F2974" s="7" t="s">
        <v>12</v>
      </c>
      <c r="G2974" s="7" t="n">
        <v>0</v>
      </c>
      <c r="H2974" s="7" t="n">
        <v>1</v>
      </c>
      <c r="I2974" s="7" t="n">
        <v>0</v>
      </c>
      <c r="J2974" s="7" t="n">
        <v>0</v>
      </c>
      <c r="K2974" s="7" t="n">
        <v>0</v>
      </c>
      <c r="L2974" s="7" t="n">
        <v>0</v>
      </c>
      <c r="M2974" s="7" t="n">
        <v>1</v>
      </c>
      <c r="N2974" s="7" t="n">
        <v>1.60000002384186</v>
      </c>
      <c r="O2974" s="7" t="n">
        <v>0.0900000035762787</v>
      </c>
      <c r="P2974" s="7" t="s">
        <v>12</v>
      </c>
      <c r="Q2974" s="7" t="s">
        <v>12</v>
      </c>
      <c r="R2974" s="7" t="n">
        <v>-1</v>
      </c>
      <c r="S2974" s="7" t="n">
        <v>0</v>
      </c>
      <c r="T2974" s="7" t="n">
        <v>0</v>
      </c>
      <c r="U2974" s="7" t="n">
        <v>0</v>
      </c>
      <c r="V2974" s="7" t="n">
        <v>0</v>
      </c>
    </row>
    <row r="2975" spans="1:22">
      <c r="A2975" t="s">
        <v>4</v>
      </c>
      <c r="B2975" s="4" t="s">
        <v>5</v>
      </c>
      <c r="C2975" s="4" t="s">
        <v>10</v>
      </c>
      <c r="D2975" s="4" t="s">
        <v>6</v>
      </c>
      <c r="E2975" s="4" t="s">
        <v>6</v>
      </c>
      <c r="F2975" s="4" t="s">
        <v>6</v>
      </c>
      <c r="G2975" s="4" t="s">
        <v>13</v>
      </c>
      <c r="H2975" s="4" t="s">
        <v>9</v>
      </c>
      <c r="I2975" s="4" t="s">
        <v>24</v>
      </c>
      <c r="J2975" s="4" t="s">
        <v>24</v>
      </c>
      <c r="K2975" s="4" t="s">
        <v>24</v>
      </c>
      <c r="L2975" s="4" t="s">
        <v>24</v>
      </c>
      <c r="M2975" s="4" t="s">
        <v>24</v>
      </c>
      <c r="N2975" s="4" t="s">
        <v>24</v>
      </c>
      <c r="O2975" s="4" t="s">
        <v>24</v>
      </c>
      <c r="P2975" s="4" t="s">
        <v>6</v>
      </c>
      <c r="Q2975" s="4" t="s">
        <v>6</v>
      </c>
      <c r="R2975" s="4" t="s">
        <v>9</v>
      </c>
      <c r="S2975" s="4" t="s">
        <v>13</v>
      </c>
      <c r="T2975" s="4" t="s">
        <v>9</v>
      </c>
      <c r="U2975" s="4" t="s">
        <v>9</v>
      </c>
      <c r="V2975" s="4" t="s">
        <v>10</v>
      </c>
    </row>
    <row r="2976" spans="1:22">
      <c r="A2976" t="n">
        <v>24802</v>
      </c>
      <c r="B2976" s="23" t="n">
        <v>19</v>
      </c>
      <c r="C2976" s="7" t="n">
        <v>1560</v>
      </c>
      <c r="D2976" s="7" t="s">
        <v>269</v>
      </c>
      <c r="E2976" s="7" t="s">
        <v>270</v>
      </c>
      <c r="F2976" s="7" t="s">
        <v>12</v>
      </c>
      <c r="G2976" s="7" t="n">
        <v>0</v>
      </c>
      <c r="H2976" s="7" t="n">
        <v>1</v>
      </c>
      <c r="I2976" s="7" t="n">
        <v>0</v>
      </c>
      <c r="J2976" s="7" t="n">
        <v>0</v>
      </c>
      <c r="K2976" s="7" t="n">
        <v>0</v>
      </c>
      <c r="L2976" s="7" t="n">
        <v>0</v>
      </c>
      <c r="M2976" s="7" t="n">
        <v>1</v>
      </c>
      <c r="N2976" s="7" t="n">
        <v>1.60000002384186</v>
      </c>
      <c r="O2976" s="7" t="n">
        <v>0.0900000035762787</v>
      </c>
      <c r="P2976" s="7" t="s">
        <v>271</v>
      </c>
      <c r="Q2976" s="7" t="s">
        <v>12</v>
      </c>
      <c r="R2976" s="7" t="n">
        <v>-1</v>
      </c>
      <c r="S2976" s="7" t="n">
        <v>0</v>
      </c>
      <c r="T2976" s="7" t="n">
        <v>0</v>
      </c>
      <c r="U2976" s="7" t="n">
        <v>0</v>
      </c>
      <c r="V2976" s="7" t="n">
        <v>0</v>
      </c>
    </row>
    <row r="2977" spans="1:22">
      <c r="A2977" t="s">
        <v>4</v>
      </c>
      <c r="B2977" s="4" t="s">
        <v>5</v>
      </c>
      <c r="C2977" s="4" t="s">
        <v>10</v>
      </c>
      <c r="D2977" s="4" t="s">
        <v>6</v>
      </c>
      <c r="E2977" s="4" t="s">
        <v>6</v>
      </c>
      <c r="F2977" s="4" t="s">
        <v>6</v>
      </c>
      <c r="G2977" s="4" t="s">
        <v>13</v>
      </c>
      <c r="H2977" s="4" t="s">
        <v>9</v>
      </c>
      <c r="I2977" s="4" t="s">
        <v>24</v>
      </c>
      <c r="J2977" s="4" t="s">
        <v>24</v>
      </c>
      <c r="K2977" s="4" t="s">
        <v>24</v>
      </c>
      <c r="L2977" s="4" t="s">
        <v>24</v>
      </c>
      <c r="M2977" s="4" t="s">
        <v>24</v>
      </c>
      <c r="N2977" s="4" t="s">
        <v>24</v>
      </c>
      <c r="O2977" s="4" t="s">
        <v>24</v>
      </c>
      <c r="P2977" s="4" t="s">
        <v>6</v>
      </c>
      <c r="Q2977" s="4" t="s">
        <v>6</v>
      </c>
      <c r="R2977" s="4" t="s">
        <v>9</v>
      </c>
      <c r="S2977" s="4" t="s">
        <v>13</v>
      </c>
      <c r="T2977" s="4" t="s">
        <v>9</v>
      </c>
      <c r="U2977" s="4" t="s">
        <v>9</v>
      </c>
      <c r="V2977" s="4" t="s">
        <v>10</v>
      </c>
    </row>
    <row r="2978" spans="1:22">
      <c r="A2978" t="n">
        <v>24885</v>
      </c>
      <c r="B2978" s="23" t="n">
        <v>19</v>
      </c>
      <c r="C2978" s="7" t="n">
        <v>7049</v>
      </c>
      <c r="D2978" s="7" t="s">
        <v>272</v>
      </c>
      <c r="E2978" s="7" t="s">
        <v>273</v>
      </c>
      <c r="F2978" s="7" t="s">
        <v>12</v>
      </c>
      <c r="G2978" s="7" t="n">
        <v>0</v>
      </c>
      <c r="H2978" s="7" t="n">
        <v>1</v>
      </c>
      <c r="I2978" s="7" t="n">
        <v>0</v>
      </c>
      <c r="J2978" s="7" t="n">
        <v>0</v>
      </c>
      <c r="K2978" s="7" t="n">
        <v>0</v>
      </c>
      <c r="L2978" s="7" t="n">
        <v>0</v>
      </c>
      <c r="M2978" s="7" t="n">
        <v>1</v>
      </c>
      <c r="N2978" s="7" t="n">
        <v>1.60000002384186</v>
      </c>
      <c r="O2978" s="7" t="n">
        <v>0.0900000035762787</v>
      </c>
      <c r="P2978" s="7" t="s">
        <v>12</v>
      </c>
      <c r="Q2978" s="7" t="s">
        <v>12</v>
      </c>
      <c r="R2978" s="7" t="n">
        <v>-1</v>
      </c>
      <c r="S2978" s="7" t="n">
        <v>0</v>
      </c>
      <c r="T2978" s="7" t="n">
        <v>0</v>
      </c>
      <c r="U2978" s="7" t="n">
        <v>0</v>
      </c>
      <c r="V2978" s="7" t="n">
        <v>0</v>
      </c>
    </row>
    <row r="2979" spans="1:22">
      <c r="A2979" t="s">
        <v>4</v>
      </c>
      <c r="B2979" s="4" t="s">
        <v>5</v>
      </c>
      <c r="C2979" s="4" t="s">
        <v>10</v>
      </c>
      <c r="D2979" s="4" t="s">
        <v>6</v>
      </c>
      <c r="E2979" s="4" t="s">
        <v>6</v>
      </c>
      <c r="F2979" s="4" t="s">
        <v>6</v>
      </c>
      <c r="G2979" s="4" t="s">
        <v>13</v>
      </c>
      <c r="H2979" s="4" t="s">
        <v>9</v>
      </c>
      <c r="I2979" s="4" t="s">
        <v>24</v>
      </c>
      <c r="J2979" s="4" t="s">
        <v>24</v>
      </c>
      <c r="K2979" s="4" t="s">
        <v>24</v>
      </c>
      <c r="L2979" s="4" t="s">
        <v>24</v>
      </c>
      <c r="M2979" s="4" t="s">
        <v>24</v>
      </c>
      <c r="N2979" s="4" t="s">
        <v>24</v>
      </c>
      <c r="O2979" s="4" t="s">
        <v>24</v>
      </c>
      <c r="P2979" s="4" t="s">
        <v>6</v>
      </c>
      <c r="Q2979" s="4" t="s">
        <v>6</v>
      </c>
      <c r="R2979" s="4" t="s">
        <v>9</v>
      </c>
      <c r="S2979" s="4" t="s">
        <v>13</v>
      </c>
      <c r="T2979" s="4" t="s">
        <v>9</v>
      </c>
      <c r="U2979" s="4" t="s">
        <v>9</v>
      </c>
      <c r="V2979" s="4" t="s">
        <v>10</v>
      </c>
    </row>
    <row r="2980" spans="1:22">
      <c r="A2980" t="n">
        <v>24954</v>
      </c>
      <c r="B2980" s="23" t="n">
        <v>19</v>
      </c>
      <c r="C2980" s="7" t="n">
        <v>7008</v>
      </c>
      <c r="D2980" s="7" t="s">
        <v>159</v>
      </c>
      <c r="E2980" s="7" t="s">
        <v>160</v>
      </c>
      <c r="F2980" s="7" t="s">
        <v>12</v>
      </c>
      <c r="G2980" s="7" t="n">
        <v>0</v>
      </c>
      <c r="H2980" s="7" t="n">
        <v>1</v>
      </c>
      <c r="I2980" s="7" t="n">
        <v>0</v>
      </c>
      <c r="J2980" s="7" t="n">
        <v>0</v>
      </c>
      <c r="K2980" s="7" t="n">
        <v>0</v>
      </c>
      <c r="L2980" s="7" t="n">
        <v>0</v>
      </c>
      <c r="M2980" s="7" t="n">
        <v>1</v>
      </c>
      <c r="N2980" s="7" t="n">
        <v>1.60000002384186</v>
      </c>
      <c r="O2980" s="7" t="n">
        <v>0.0900000035762787</v>
      </c>
      <c r="P2980" s="7" t="s">
        <v>12</v>
      </c>
      <c r="Q2980" s="7" t="s">
        <v>12</v>
      </c>
      <c r="R2980" s="7" t="n">
        <v>-1</v>
      </c>
      <c r="S2980" s="7" t="n">
        <v>0</v>
      </c>
      <c r="T2980" s="7" t="n">
        <v>0</v>
      </c>
      <c r="U2980" s="7" t="n">
        <v>0</v>
      </c>
      <c r="V2980" s="7" t="n">
        <v>0</v>
      </c>
    </row>
    <row r="2981" spans="1:22">
      <c r="A2981" t="s">
        <v>4</v>
      </c>
      <c r="B2981" s="4" t="s">
        <v>5</v>
      </c>
      <c r="C2981" s="4" t="s">
        <v>10</v>
      </c>
      <c r="D2981" s="4" t="s">
        <v>6</v>
      </c>
      <c r="E2981" s="4" t="s">
        <v>6</v>
      </c>
      <c r="F2981" s="4" t="s">
        <v>6</v>
      </c>
      <c r="G2981" s="4" t="s">
        <v>13</v>
      </c>
      <c r="H2981" s="4" t="s">
        <v>9</v>
      </c>
      <c r="I2981" s="4" t="s">
        <v>24</v>
      </c>
      <c r="J2981" s="4" t="s">
        <v>24</v>
      </c>
      <c r="K2981" s="4" t="s">
        <v>24</v>
      </c>
      <c r="L2981" s="4" t="s">
        <v>24</v>
      </c>
      <c r="M2981" s="4" t="s">
        <v>24</v>
      </c>
      <c r="N2981" s="4" t="s">
        <v>24</v>
      </c>
      <c r="O2981" s="4" t="s">
        <v>24</v>
      </c>
      <c r="P2981" s="4" t="s">
        <v>6</v>
      </c>
      <c r="Q2981" s="4" t="s">
        <v>6</v>
      </c>
      <c r="R2981" s="4" t="s">
        <v>9</v>
      </c>
      <c r="S2981" s="4" t="s">
        <v>13</v>
      </c>
      <c r="T2981" s="4" t="s">
        <v>9</v>
      </c>
      <c r="U2981" s="4" t="s">
        <v>9</v>
      </c>
      <c r="V2981" s="4" t="s">
        <v>10</v>
      </c>
    </row>
    <row r="2982" spans="1:22">
      <c r="A2982" t="n">
        <v>25042</v>
      </c>
      <c r="B2982" s="23" t="n">
        <v>19</v>
      </c>
      <c r="C2982" s="7" t="n">
        <v>1620</v>
      </c>
      <c r="D2982" s="7" t="s">
        <v>274</v>
      </c>
      <c r="E2982" s="7" t="s">
        <v>275</v>
      </c>
      <c r="F2982" s="7" t="s">
        <v>12</v>
      </c>
      <c r="G2982" s="7" t="n">
        <v>0</v>
      </c>
      <c r="H2982" s="7" t="n">
        <v>1</v>
      </c>
      <c r="I2982" s="7" t="n">
        <v>0</v>
      </c>
      <c r="J2982" s="7" t="n">
        <v>0</v>
      </c>
      <c r="K2982" s="7" t="n">
        <v>0</v>
      </c>
      <c r="L2982" s="7" t="n">
        <v>0</v>
      </c>
      <c r="M2982" s="7" t="n">
        <v>1</v>
      </c>
      <c r="N2982" s="7" t="n">
        <v>1.60000002384186</v>
      </c>
      <c r="O2982" s="7" t="n">
        <v>0.0900000035762787</v>
      </c>
      <c r="P2982" s="7" t="s">
        <v>12</v>
      </c>
      <c r="Q2982" s="7" t="s">
        <v>12</v>
      </c>
      <c r="R2982" s="7" t="n">
        <v>-1</v>
      </c>
      <c r="S2982" s="7" t="n">
        <v>0</v>
      </c>
      <c r="T2982" s="7" t="n">
        <v>0</v>
      </c>
      <c r="U2982" s="7" t="n">
        <v>0</v>
      </c>
      <c r="V2982" s="7" t="n">
        <v>0</v>
      </c>
    </row>
    <row r="2983" spans="1:22">
      <c r="A2983" t="s">
        <v>4</v>
      </c>
      <c r="B2983" s="4" t="s">
        <v>5</v>
      </c>
      <c r="C2983" s="4" t="s">
        <v>10</v>
      </c>
      <c r="D2983" s="4" t="s">
        <v>6</v>
      </c>
      <c r="E2983" s="4" t="s">
        <v>6</v>
      </c>
      <c r="F2983" s="4" t="s">
        <v>6</v>
      </c>
      <c r="G2983" s="4" t="s">
        <v>13</v>
      </c>
      <c r="H2983" s="4" t="s">
        <v>9</v>
      </c>
      <c r="I2983" s="4" t="s">
        <v>24</v>
      </c>
      <c r="J2983" s="4" t="s">
        <v>24</v>
      </c>
      <c r="K2983" s="4" t="s">
        <v>24</v>
      </c>
      <c r="L2983" s="4" t="s">
        <v>24</v>
      </c>
      <c r="M2983" s="4" t="s">
        <v>24</v>
      </c>
      <c r="N2983" s="4" t="s">
        <v>24</v>
      </c>
      <c r="O2983" s="4" t="s">
        <v>24</v>
      </c>
      <c r="P2983" s="4" t="s">
        <v>6</v>
      </c>
      <c r="Q2983" s="4" t="s">
        <v>6</v>
      </c>
      <c r="R2983" s="4" t="s">
        <v>9</v>
      </c>
      <c r="S2983" s="4" t="s">
        <v>13</v>
      </c>
      <c r="T2983" s="4" t="s">
        <v>9</v>
      </c>
      <c r="U2983" s="4" t="s">
        <v>9</v>
      </c>
      <c r="V2983" s="4" t="s">
        <v>10</v>
      </c>
    </row>
    <row r="2984" spans="1:22">
      <c r="A2984" t="n">
        <v>25127</v>
      </c>
      <c r="B2984" s="23" t="n">
        <v>19</v>
      </c>
      <c r="C2984" s="7" t="n">
        <v>1621</v>
      </c>
      <c r="D2984" s="7" t="s">
        <v>276</v>
      </c>
      <c r="E2984" s="7" t="s">
        <v>277</v>
      </c>
      <c r="F2984" s="7" t="s">
        <v>12</v>
      </c>
      <c r="G2984" s="7" t="n">
        <v>0</v>
      </c>
      <c r="H2984" s="7" t="n">
        <v>1</v>
      </c>
      <c r="I2984" s="7" t="n">
        <v>0</v>
      </c>
      <c r="J2984" s="7" t="n">
        <v>0</v>
      </c>
      <c r="K2984" s="7" t="n">
        <v>0</v>
      </c>
      <c r="L2984" s="7" t="n">
        <v>0</v>
      </c>
      <c r="M2984" s="7" t="n">
        <v>1</v>
      </c>
      <c r="N2984" s="7" t="n">
        <v>1.60000002384186</v>
      </c>
      <c r="O2984" s="7" t="n">
        <v>0.0900000035762787</v>
      </c>
      <c r="P2984" s="7" t="s">
        <v>12</v>
      </c>
      <c r="Q2984" s="7" t="s">
        <v>12</v>
      </c>
      <c r="R2984" s="7" t="n">
        <v>-1</v>
      </c>
      <c r="S2984" s="7" t="n">
        <v>0</v>
      </c>
      <c r="T2984" s="7" t="n">
        <v>0</v>
      </c>
      <c r="U2984" s="7" t="n">
        <v>0</v>
      </c>
      <c r="V2984" s="7" t="n">
        <v>0</v>
      </c>
    </row>
    <row r="2985" spans="1:22">
      <c r="A2985" t="s">
        <v>4</v>
      </c>
      <c r="B2985" s="4" t="s">
        <v>5</v>
      </c>
      <c r="C2985" s="4" t="s">
        <v>10</v>
      </c>
      <c r="D2985" s="4" t="s">
        <v>13</v>
      </c>
      <c r="E2985" s="4" t="s">
        <v>13</v>
      </c>
      <c r="F2985" s="4" t="s">
        <v>6</v>
      </c>
    </row>
    <row r="2986" spans="1:22">
      <c r="A2986" t="n">
        <v>25202</v>
      </c>
      <c r="B2986" s="30" t="n">
        <v>20</v>
      </c>
      <c r="C2986" s="7" t="n">
        <v>0</v>
      </c>
      <c r="D2986" s="7" t="n">
        <v>3</v>
      </c>
      <c r="E2986" s="7" t="n">
        <v>10</v>
      </c>
      <c r="F2986" s="7" t="s">
        <v>175</v>
      </c>
    </row>
    <row r="2987" spans="1:22">
      <c r="A2987" t="s">
        <v>4</v>
      </c>
      <c r="B2987" s="4" t="s">
        <v>5</v>
      </c>
      <c r="C2987" s="4" t="s">
        <v>10</v>
      </c>
    </row>
    <row r="2988" spans="1:22">
      <c r="A2988" t="n">
        <v>25220</v>
      </c>
      <c r="B2988" s="43" t="n">
        <v>16</v>
      </c>
      <c r="C2988" s="7" t="n">
        <v>0</v>
      </c>
    </row>
    <row r="2989" spans="1:22">
      <c r="A2989" t="s">
        <v>4</v>
      </c>
      <c r="B2989" s="4" t="s">
        <v>5</v>
      </c>
      <c r="C2989" s="4" t="s">
        <v>10</v>
      </c>
      <c r="D2989" s="4" t="s">
        <v>13</v>
      </c>
      <c r="E2989" s="4" t="s">
        <v>13</v>
      </c>
      <c r="F2989" s="4" t="s">
        <v>6</v>
      </c>
    </row>
    <row r="2990" spans="1:22">
      <c r="A2990" t="n">
        <v>25223</v>
      </c>
      <c r="B2990" s="30" t="n">
        <v>20</v>
      </c>
      <c r="C2990" s="7" t="n">
        <v>7033</v>
      </c>
      <c r="D2990" s="7" t="n">
        <v>3</v>
      </c>
      <c r="E2990" s="7" t="n">
        <v>10</v>
      </c>
      <c r="F2990" s="7" t="s">
        <v>175</v>
      </c>
    </row>
    <row r="2991" spans="1:22">
      <c r="A2991" t="s">
        <v>4</v>
      </c>
      <c r="B2991" s="4" t="s">
        <v>5</v>
      </c>
      <c r="C2991" s="4" t="s">
        <v>10</v>
      </c>
    </row>
    <row r="2992" spans="1:22">
      <c r="A2992" t="n">
        <v>25241</v>
      </c>
      <c r="B2992" s="43" t="n">
        <v>16</v>
      </c>
      <c r="C2992" s="7" t="n">
        <v>0</v>
      </c>
    </row>
    <row r="2993" spans="1:22">
      <c r="A2993" t="s">
        <v>4</v>
      </c>
      <c r="B2993" s="4" t="s">
        <v>5</v>
      </c>
      <c r="C2993" s="4" t="s">
        <v>10</v>
      </c>
      <c r="D2993" s="4" t="s">
        <v>13</v>
      </c>
      <c r="E2993" s="4" t="s">
        <v>13</v>
      </c>
      <c r="F2993" s="4" t="s">
        <v>6</v>
      </c>
    </row>
    <row r="2994" spans="1:22">
      <c r="A2994" t="n">
        <v>25244</v>
      </c>
      <c r="B2994" s="30" t="n">
        <v>20</v>
      </c>
      <c r="C2994" s="7" t="n">
        <v>1560</v>
      </c>
      <c r="D2994" s="7" t="n">
        <v>3</v>
      </c>
      <c r="E2994" s="7" t="n">
        <v>10</v>
      </c>
      <c r="F2994" s="7" t="s">
        <v>175</v>
      </c>
    </row>
    <row r="2995" spans="1:22">
      <c r="A2995" t="s">
        <v>4</v>
      </c>
      <c r="B2995" s="4" t="s">
        <v>5</v>
      </c>
      <c r="C2995" s="4" t="s">
        <v>10</v>
      </c>
    </row>
    <row r="2996" spans="1:22">
      <c r="A2996" t="n">
        <v>25262</v>
      </c>
      <c r="B2996" s="43" t="n">
        <v>16</v>
      </c>
      <c r="C2996" s="7" t="n">
        <v>0</v>
      </c>
    </row>
    <row r="2997" spans="1:22">
      <c r="A2997" t="s">
        <v>4</v>
      </c>
      <c r="B2997" s="4" t="s">
        <v>5</v>
      </c>
      <c r="C2997" s="4" t="s">
        <v>10</v>
      </c>
      <c r="D2997" s="4" t="s">
        <v>13</v>
      </c>
      <c r="E2997" s="4" t="s">
        <v>13</v>
      </c>
      <c r="F2997" s="4" t="s">
        <v>6</v>
      </c>
    </row>
    <row r="2998" spans="1:22">
      <c r="A2998" t="n">
        <v>25265</v>
      </c>
      <c r="B2998" s="30" t="n">
        <v>20</v>
      </c>
      <c r="C2998" s="7" t="n">
        <v>1</v>
      </c>
      <c r="D2998" s="7" t="n">
        <v>3</v>
      </c>
      <c r="E2998" s="7" t="n">
        <v>10</v>
      </c>
      <c r="F2998" s="7" t="s">
        <v>175</v>
      </c>
    </row>
    <row r="2999" spans="1:22">
      <c r="A2999" t="s">
        <v>4</v>
      </c>
      <c r="B2999" s="4" t="s">
        <v>5</v>
      </c>
      <c r="C2999" s="4" t="s">
        <v>10</v>
      </c>
    </row>
    <row r="3000" spans="1:22">
      <c r="A3000" t="n">
        <v>25283</v>
      </c>
      <c r="B3000" s="43" t="n">
        <v>16</v>
      </c>
      <c r="C3000" s="7" t="n">
        <v>0</v>
      </c>
    </row>
    <row r="3001" spans="1:22">
      <c r="A3001" t="s">
        <v>4</v>
      </c>
      <c r="B3001" s="4" t="s">
        <v>5</v>
      </c>
      <c r="C3001" s="4" t="s">
        <v>10</v>
      </c>
      <c r="D3001" s="4" t="s">
        <v>13</v>
      </c>
      <c r="E3001" s="4" t="s">
        <v>13</v>
      </c>
      <c r="F3001" s="4" t="s">
        <v>6</v>
      </c>
    </row>
    <row r="3002" spans="1:22">
      <c r="A3002" t="n">
        <v>25286</v>
      </c>
      <c r="B3002" s="30" t="n">
        <v>20</v>
      </c>
      <c r="C3002" s="7" t="n">
        <v>2</v>
      </c>
      <c r="D3002" s="7" t="n">
        <v>3</v>
      </c>
      <c r="E3002" s="7" t="n">
        <v>10</v>
      </c>
      <c r="F3002" s="7" t="s">
        <v>175</v>
      </c>
    </row>
    <row r="3003" spans="1:22">
      <c r="A3003" t="s">
        <v>4</v>
      </c>
      <c r="B3003" s="4" t="s">
        <v>5</v>
      </c>
      <c r="C3003" s="4" t="s">
        <v>10</v>
      </c>
    </row>
    <row r="3004" spans="1:22">
      <c r="A3004" t="n">
        <v>25304</v>
      </c>
      <c r="B3004" s="43" t="n">
        <v>16</v>
      </c>
      <c r="C3004" s="7" t="n">
        <v>0</v>
      </c>
    </row>
    <row r="3005" spans="1:22">
      <c r="A3005" t="s">
        <v>4</v>
      </c>
      <c r="B3005" s="4" t="s">
        <v>5</v>
      </c>
      <c r="C3005" s="4" t="s">
        <v>10</v>
      </c>
      <c r="D3005" s="4" t="s">
        <v>13</v>
      </c>
      <c r="E3005" s="4" t="s">
        <v>13</v>
      </c>
      <c r="F3005" s="4" t="s">
        <v>6</v>
      </c>
    </row>
    <row r="3006" spans="1:22">
      <c r="A3006" t="n">
        <v>25307</v>
      </c>
      <c r="B3006" s="30" t="n">
        <v>20</v>
      </c>
      <c r="C3006" s="7" t="n">
        <v>3</v>
      </c>
      <c r="D3006" s="7" t="n">
        <v>3</v>
      </c>
      <c r="E3006" s="7" t="n">
        <v>10</v>
      </c>
      <c r="F3006" s="7" t="s">
        <v>175</v>
      </c>
    </row>
    <row r="3007" spans="1:22">
      <c r="A3007" t="s">
        <v>4</v>
      </c>
      <c r="B3007" s="4" t="s">
        <v>5</v>
      </c>
      <c r="C3007" s="4" t="s">
        <v>10</v>
      </c>
    </row>
    <row r="3008" spans="1:22">
      <c r="A3008" t="n">
        <v>25325</v>
      </c>
      <c r="B3008" s="43" t="n">
        <v>16</v>
      </c>
      <c r="C3008" s="7" t="n">
        <v>0</v>
      </c>
    </row>
    <row r="3009" spans="1:6">
      <c r="A3009" t="s">
        <v>4</v>
      </c>
      <c r="B3009" s="4" t="s">
        <v>5</v>
      </c>
      <c r="C3009" s="4" t="s">
        <v>10</v>
      </c>
      <c r="D3009" s="4" t="s">
        <v>13</v>
      </c>
      <c r="E3009" s="4" t="s">
        <v>13</v>
      </c>
      <c r="F3009" s="4" t="s">
        <v>6</v>
      </c>
    </row>
    <row r="3010" spans="1:6">
      <c r="A3010" t="n">
        <v>25328</v>
      </c>
      <c r="B3010" s="30" t="n">
        <v>20</v>
      </c>
      <c r="C3010" s="7" t="n">
        <v>4</v>
      </c>
      <c r="D3010" s="7" t="n">
        <v>3</v>
      </c>
      <c r="E3010" s="7" t="n">
        <v>10</v>
      </c>
      <c r="F3010" s="7" t="s">
        <v>175</v>
      </c>
    </row>
    <row r="3011" spans="1:6">
      <c r="A3011" t="s">
        <v>4</v>
      </c>
      <c r="B3011" s="4" t="s">
        <v>5</v>
      </c>
      <c r="C3011" s="4" t="s">
        <v>10</v>
      </c>
    </row>
    <row r="3012" spans="1:6">
      <c r="A3012" t="n">
        <v>25346</v>
      </c>
      <c r="B3012" s="43" t="n">
        <v>16</v>
      </c>
      <c r="C3012" s="7" t="n">
        <v>0</v>
      </c>
    </row>
    <row r="3013" spans="1:6">
      <c r="A3013" t="s">
        <v>4</v>
      </c>
      <c r="B3013" s="4" t="s">
        <v>5</v>
      </c>
      <c r="C3013" s="4" t="s">
        <v>10</v>
      </c>
      <c r="D3013" s="4" t="s">
        <v>13</v>
      </c>
      <c r="E3013" s="4" t="s">
        <v>13</v>
      </c>
      <c r="F3013" s="4" t="s">
        <v>6</v>
      </c>
    </row>
    <row r="3014" spans="1:6">
      <c r="A3014" t="n">
        <v>25349</v>
      </c>
      <c r="B3014" s="30" t="n">
        <v>20</v>
      </c>
      <c r="C3014" s="7" t="n">
        <v>5</v>
      </c>
      <c r="D3014" s="7" t="n">
        <v>3</v>
      </c>
      <c r="E3014" s="7" t="n">
        <v>10</v>
      </c>
      <c r="F3014" s="7" t="s">
        <v>175</v>
      </c>
    </row>
    <row r="3015" spans="1:6">
      <c r="A3015" t="s">
        <v>4</v>
      </c>
      <c r="B3015" s="4" t="s">
        <v>5</v>
      </c>
      <c r="C3015" s="4" t="s">
        <v>10</v>
      </c>
    </row>
    <row r="3016" spans="1:6">
      <c r="A3016" t="n">
        <v>25367</v>
      </c>
      <c r="B3016" s="43" t="n">
        <v>16</v>
      </c>
      <c r="C3016" s="7" t="n">
        <v>0</v>
      </c>
    </row>
    <row r="3017" spans="1:6">
      <c r="A3017" t="s">
        <v>4</v>
      </c>
      <c r="B3017" s="4" t="s">
        <v>5</v>
      </c>
      <c r="C3017" s="4" t="s">
        <v>10</v>
      </c>
      <c r="D3017" s="4" t="s">
        <v>13</v>
      </c>
      <c r="E3017" s="4" t="s">
        <v>13</v>
      </c>
      <c r="F3017" s="4" t="s">
        <v>6</v>
      </c>
    </row>
    <row r="3018" spans="1:6">
      <c r="A3018" t="n">
        <v>25370</v>
      </c>
      <c r="B3018" s="30" t="n">
        <v>20</v>
      </c>
      <c r="C3018" s="7" t="n">
        <v>6</v>
      </c>
      <c r="D3018" s="7" t="n">
        <v>3</v>
      </c>
      <c r="E3018" s="7" t="n">
        <v>10</v>
      </c>
      <c r="F3018" s="7" t="s">
        <v>175</v>
      </c>
    </row>
    <row r="3019" spans="1:6">
      <c r="A3019" t="s">
        <v>4</v>
      </c>
      <c r="B3019" s="4" t="s">
        <v>5</v>
      </c>
      <c r="C3019" s="4" t="s">
        <v>10</v>
      </c>
    </row>
    <row r="3020" spans="1:6">
      <c r="A3020" t="n">
        <v>25388</v>
      </c>
      <c r="B3020" s="43" t="n">
        <v>16</v>
      </c>
      <c r="C3020" s="7" t="n">
        <v>0</v>
      </c>
    </row>
    <row r="3021" spans="1:6">
      <c r="A3021" t="s">
        <v>4</v>
      </c>
      <c r="B3021" s="4" t="s">
        <v>5</v>
      </c>
      <c r="C3021" s="4" t="s">
        <v>10</v>
      </c>
      <c r="D3021" s="4" t="s">
        <v>13</v>
      </c>
      <c r="E3021" s="4" t="s">
        <v>13</v>
      </c>
      <c r="F3021" s="4" t="s">
        <v>6</v>
      </c>
    </row>
    <row r="3022" spans="1:6">
      <c r="A3022" t="n">
        <v>25391</v>
      </c>
      <c r="B3022" s="30" t="n">
        <v>20</v>
      </c>
      <c r="C3022" s="7" t="n">
        <v>7</v>
      </c>
      <c r="D3022" s="7" t="n">
        <v>3</v>
      </c>
      <c r="E3022" s="7" t="n">
        <v>10</v>
      </c>
      <c r="F3022" s="7" t="s">
        <v>175</v>
      </c>
    </row>
    <row r="3023" spans="1:6">
      <c r="A3023" t="s">
        <v>4</v>
      </c>
      <c r="B3023" s="4" t="s">
        <v>5</v>
      </c>
      <c r="C3023" s="4" t="s">
        <v>10</v>
      </c>
    </row>
    <row r="3024" spans="1:6">
      <c r="A3024" t="n">
        <v>25409</v>
      </c>
      <c r="B3024" s="43" t="n">
        <v>16</v>
      </c>
      <c r="C3024" s="7" t="n">
        <v>0</v>
      </c>
    </row>
    <row r="3025" spans="1:6">
      <c r="A3025" t="s">
        <v>4</v>
      </c>
      <c r="B3025" s="4" t="s">
        <v>5</v>
      </c>
      <c r="C3025" s="4" t="s">
        <v>10</v>
      </c>
      <c r="D3025" s="4" t="s">
        <v>13</v>
      </c>
      <c r="E3025" s="4" t="s">
        <v>13</v>
      </c>
      <c r="F3025" s="4" t="s">
        <v>6</v>
      </c>
    </row>
    <row r="3026" spans="1:6">
      <c r="A3026" t="n">
        <v>25412</v>
      </c>
      <c r="B3026" s="30" t="n">
        <v>20</v>
      </c>
      <c r="C3026" s="7" t="n">
        <v>8</v>
      </c>
      <c r="D3026" s="7" t="n">
        <v>3</v>
      </c>
      <c r="E3026" s="7" t="n">
        <v>10</v>
      </c>
      <c r="F3026" s="7" t="s">
        <v>175</v>
      </c>
    </row>
    <row r="3027" spans="1:6">
      <c r="A3027" t="s">
        <v>4</v>
      </c>
      <c r="B3027" s="4" t="s">
        <v>5</v>
      </c>
      <c r="C3027" s="4" t="s">
        <v>10</v>
      </c>
    </row>
    <row r="3028" spans="1:6">
      <c r="A3028" t="n">
        <v>25430</v>
      </c>
      <c r="B3028" s="43" t="n">
        <v>16</v>
      </c>
      <c r="C3028" s="7" t="n">
        <v>0</v>
      </c>
    </row>
    <row r="3029" spans="1:6">
      <c r="A3029" t="s">
        <v>4</v>
      </c>
      <c r="B3029" s="4" t="s">
        <v>5</v>
      </c>
      <c r="C3029" s="4" t="s">
        <v>10</v>
      </c>
      <c r="D3029" s="4" t="s">
        <v>13</v>
      </c>
      <c r="E3029" s="4" t="s">
        <v>13</v>
      </c>
      <c r="F3029" s="4" t="s">
        <v>6</v>
      </c>
    </row>
    <row r="3030" spans="1:6">
      <c r="A3030" t="n">
        <v>25433</v>
      </c>
      <c r="B3030" s="30" t="n">
        <v>20</v>
      </c>
      <c r="C3030" s="7" t="n">
        <v>9</v>
      </c>
      <c r="D3030" s="7" t="n">
        <v>3</v>
      </c>
      <c r="E3030" s="7" t="n">
        <v>10</v>
      </c>
      <c r="F3030" s="7" t="s">
        <v>175</v>
      </c>
    </row>
    <row r="3031" spans="1:6">
      <c r="A3031" t="s">
        <v>4</v>
      </c>
      <c r="B3031" s="4" t="s">
        <v>5</v>
      </c>
      <c r="C3031" s="4" t="s">
        <v>10</v>
      </c>
    </row>
    <row r="3032" spans="1:6">
      <c r="A3032" t="n">
        <v>25451</v>
      </c>
      <c r="B3032" s="43" t="n">
        <v>16</v>
      </c>
      <c r="C3032" s="7" t="n">
        <v>0</v>
      </c>
    </row>
    <row r="3033" spans="1:6">
      <c r="A3033" t="s">
        <v>4</v>
      </c>
      <c r="B3033" s="4" t="s">
        <v>5</v>
      </c>
      <c r="C3033" s="4" t="s">
        <v>10</v>
      </c>
      <c r="D3033" s="4" t="s">
        <v>13</v>
      </c>
      <c r="E3033" s="4" t="s">
        <v>13</v>
      </c>
      <c r="F3033" s="4" t="s">
        <v>6</v>
      </c>
    </row>
    <row r="3034" spans="1:6">
      <c r="A3034" t="n">
        <v>25454</v>
      </c>
      <c r="B3034" s="30" t="n">
        <v>20</v>
      </c>
      <c r="C3034" s="7" t="n">
        <v>11</v>
      </c>
      <c r="D3034" s="7" t="n">
        <v>3</v>
      </c>
      <c r="E3034" s="7" t="n">
        <v>10</v>
      </c>
      <c r="F3034" s="7" t="s">
        <v>175</v>
      </c>
    </row>
    <row r="3035" spans="1:6">
      <c r="A3035" t="s">
        <v>4</v>
      </c>
      <c r="B3035" s="4" t="s">
        <v>5</v>
      </c>
      <c r="C3035" s="4" t="s">
        <v>10</v>
      </c>
    </row>
    <row r="3036" spans="1:6">
      <c r="A3036" t="n">
        <v>25472</v>
      </c>
      <c r="B3036" s="43" t="n">
        <v>16</v>
      </c>
      <c r="C3036" s="7" t="n">
        <v>0</v>
      </c>
    </row>
    <row r="3037" spans="1:6">
      <c r="A3037" t="s">
        <v>4</v>
      </c>
      <c r="B3037" s="4" t="s">
        <v>5</v>
      </c>
      <c r="C3037" s="4" t="s">
        <v>10</v>
      </c>
      <c r="D3037" s="4" t="s">
        <v>13</v>
      </c>
      <c r="E3037" s="4" t="s">
        <v>13</v>
      </c>
      <c r="F3037" s="4" t="s">
        <v>6</v>
      </c>
    </row>
    <row r="3038" spans="1:6">
      <c r="A3038" t="n">
        <v>25475</v>
      </c>
      <c r="B3038" s="30" t="n">
        <v>20</v>
      </c>
      <c r="C3038" s="7" t="n">
        <v>7032</v>
      </c>
      <c r="D3038" s="7" t="n">
        <v>3</v>
      </c>
      <c r="E3038" s="7" t="n">
        <v>10</v>
      </c>
      <c r="F3038" s="7" t="s">
        <v>175</v>
      </c>
    </row>
    <row r="3039" spans="1:6">
      <c r="A3039" t="s">
        <v>4</v>
      </c>
      <c r="B3039" s="4" t="s">
        <v>5</v>
      </c>
      <c r="C3039" s="4" t="s">
        <v>10</v>
      </c>
    </row>
    <row r="3040" spans="1:6">
      <c r="A3040" t="n">
        <v>25493</v>
      </c>
      <c r="B3040" s="43" t="n">
        <v>16</v>
      </c>
      <c r="C3040" s="7" t="n">
        <v>0</v>
      </c>
    </row>
    <row r="3041" spans="1:6">
      <c r="A3041" t="s">
        <v>4</v>
      </c>
      <c r="B3041" s="4" t="s">
        <v>5</v>
      </c>
      <c r="C3041" s="4" t="s">
        <v>10</v>
      </c>
      <c r="D3041" s="4" t="s">
        <v>13</v>
      </c>
      <c r="E3041" s="4" t="s">
        <v>13</v>
      </c>
      <c r="F3041" s="4" t="s">
        <v>6</v>
      </c>
    </row>
    <row r="3042" spans="1:6">
      <c r="A3042" t="n">
        <v>25496</v>
      </c>
      <c r="B3042" s="30" t="n">
        <v>20</v>
      </c>
      <c r="C3042" s="7" t="n">
        <v>7049</v>
      </c>
      <c r="D3042" s="7" t="n">
        <v>3</v>
      </c>
      <c r="E3042" s="7" t="n">
        <v>10</v>
      </c>
      <c r="F3042" s="7" t="s">
        <v>175</v>
      </c>
    </row>
    <row r="3043" spans="1:6">
      <c r="A3043" t="s">
        <v>4</v>
      </c>
      <c r="B3043" s="4" t="s">
        <v>5</v>
      </c>
      <c r="C3043" s="4" t="s">
        <v>10</v>
      </c>
    </row>
    <row r="3044" spans="1:6">
      <c r="A3044" t="n">
        <v>25514</v>
      </c>
      <c r="B3044" s="43" t="n">
        <v>16</v>
      </c>
      <c r="C3044" s="7" t="n">
        <v>0</v>
      </c>
    </row>
    <row r="3045" spans="1:6">
      <c r="A3045" t="s">
        <v>4</v>
      </c>
      <c r="B3045" s="4" t="s">
        <v>5</v>
      </c>
      <c r="C3045" s="4" t="s">
        <v>10</v>
      </c>
      <c r="D3045" s="4" t="s">
        <v>13</v>
      </c>
      <c r="E3045" s="4" t="s">
        <v>13</v>
      </c>
      <c r="F3045" s="4" t="s">
        <v>6</v>
      </c>
    </row>
    <row r="3046" spans="1:6">
      <c r="A3046" t="n">
        <v>25517</v>
      </c>
      <c r="B3046" s="30" t="n">
        <v>20</v>
      </c>
      <c r="C3046" s="7" t="n">
        <v>7008</v>
      </c>
      <c r="D3046" s="7" t="n">
        <v>3</v>
      </c>
      <c r="E3046" s="7" t="n">
        <v>10</v>
      </c>
      <c r="F3046" s="7" t="s">
        <v>175</v>
      </c>
    </row>
    <row r="3047" spans="1:6">
      <c r="A3047" t="s">
        <v>4</v>
      </c>
      <c r="B3047" s="4" t="s">
        <v>5</v>
      </c>
      <c r="C3047" s="4" t="s">
        <v>10</v>
      </c>
    </row>
    <row r="3048" spans="1:6">
      <c r="A3048" t="n">
        <v>25535</v>
      </c>
      <c r="B3048" s="43" t="n">
        <v>16</v>
      </c>
      <c r="C3048" s="7" t="n">
        <v>0</v>
      </c>
    </row>
    <row r="3049" spans="1:6">
      <c r="A3049" t="s">
        <v>4</v>
      </c>
      <c r="B3049" s="4" t="s">
        <v>5</v>
      </c>
      <c r="C3049" s="4" t="s">
        <v>10</v>
      </c>
      <c r="D3049" s="4" t="s">
        <v>13</v>
      </c>
      <c r="E3049" s="4" t="s">
        <v>13</v>
      </c>
      <c r="F3049" s="4" t="s">
        <v>6</v>
      </c>
    </row>
    <row r="3050" spans="1:6">
      <c r="A3050" t="n">
        <v>25538</v>
      </c>
      <c r="B3050" s="30" t="n">
        <v>20</v>
      </c>
      <c r="C3050" s="7" t="n">
        <v>1620</v>
      </c>
      <c r="D3050" s="7" t="n">
        <v>3</v>
      </c>
      <c r="E3050" s="7" t="n">
        <v>10</v>
      </c>
      <c r="F3050" s="7" t="s">
        <v>175</v>
      </c>
    </row>
    <row r="3051" spans="1:6">
      <c r="A3051" t="s">
        <v>4</v>
      </c>
      <c r="B3051" s="4" t="s">
        <v>5</v>
      </c>
      <c r="C3051" s="4" t="s">
        <v>10</v>
      </c>
    </row>
    <row r="3052" spans="1:6">
      <c r="A3052" t="n">
        <v>25556</v>
      </c>
      <c r="B3052" s="43" t="n">
        <v>16</v>
      </c>
      <c r="C3052" s="7" t="n">
        <v>0</v>
      </c>
    </row>
    <row r="3053" spans="1:6">
      <c r="A3053" t="s">
        <v>4</v>
      </c>
      <c r="B3053" s="4" t="s">
        <v>5</v>
      </c>
      <c r="C3053" s="4" t="s">
        <v>10</v>
      </c>
      <c r="D3053" s="4" t="s">
        <v>13</v>
      </c>
      <c r="E3053" s="4" t="s">
        <v>13</v>
      </c>
      <c r="F3053" s="4" t="s">
        <v>6</v>
      </c>
    </row>
    <row r="3054" spans="1:6">
      <c r="A3054" t="n">
        <v>25559</v>
      </c>
      <c r="B3054" s="30" t="n">
        <v>20</v>
      </c>
      <c r="C3054" s="7" t="n">
        <v>1621</v>
      </c>
      <c r="D3054" s="7" t="n">
        <v>3</v>
      </c>
      <c r="E3054" s="7" t="n">
        <v>10</v>
      </c>
      <c r="F3054" s="7" t="s">
        <v>175</v>
      </c>
    </row>
    <row r="3055" spans="1:6">
      <c r="A3055" t="s">
        <v>4</v>
      </c>
      <c r="B3055" s="4" t="s">
        <v>5</v>
      </c>
      <c r="C3055" s="4" t="s">
        <v>10</v>
      </c>
    </row>
    <row r="3056" spans="1:6">
      <c r="A3056" t="n">
        <v>25577</v>
      </c>
      <c r="B3056" s="43" t="n">
        <v>16</v>
      </c>
      <c r="C3056" s="7" t="n">
        <v>0</v>
      </c>
    </row>
    <row r="3057" spans="1:6">
      <c r="A3057" t="s">
        <v>4</v>
      </c>
      <c r="B3057" s="4" t="s">
        <v>5</v>
      </c>
      <c r="C3057" s="4" t="s">
        <v>13</v>
      </c>
      <c r="D3057" s="4" t="s">
        <v>10</v>
      </c>
      <c r="E3057" s="4" t="s">
        <v>13</v>
      </c>
      <c r="F3057" s="4" t="s">
        <v>6</v>
      </c>
      <c r="G3057" s="4" t="s">
        <v>6</v>
      </c>
      <c r="H3057" s="4" t="s">
        <v>6</v>
      </c>
      <c r="I3057" s="4" t="s">
        <v>6</v>
      </c>
      <c r="J3057" s="4" t="s">
        <v>6</v>
      </c>
      <c r="K3057" s="4" t="s">
        <v>6</v>
      </c>
      <c r="L3057" s="4" t="s">
        <v>6</v>
      </c>
      <c r="M3057" s="4" t="s">
        <v>6</v>
      </c>
      <c r="N3057" s="4" t="s">
        <v>6</v>
      </c>
      <c r="O3057" s="4" t="s">
        <v>6</v>
      </c>
      <c r="P3057" s="4" t="s">
        <v>6</v>
      </c>
      <c r="Q3057" s="4" t="s">
        <v>6</v>
      </c>
      <c r="R3057" s="4" t="s">
        <v>6</v>
      </c>
      <c r="S3057" s="4" t="s">
        <v>6</v>
      </c>
      <c r="T3057" s="4" t="s">
        <v>6</v>
      </c>
      <c r="U3057" s="4" t="s">
        <v>6</v>
      </c>
    </row>
    <row r="3058" spans="1:6">
      <c r="A3058" t="n">
        <v>25580</v>
      </c>
      <c r="B3058" s="58" t="n">
        <v>36</v>
      </c>
      <c r="C3058" s="7" t="n">
        <v>8</v>
      </c>
      <c r="D3058" s="7" t="n">
        <v>0</v>
      </c>
      <c r="E3058" s="7" t="n">
        <v>0</v>
      </c>
      <c r="F3058" s="7" t="s">
        <v>278</v>
      </c>
      <c r="G3058" s="7" t="s">
        <v>12</v>
      </c>
      <c r="H3058" s="7" t="s">
        <v>12</v>
      </c>
      <c r="I3058" s="7" t="s">
        <v>12</v>
      </c>
      <c r="J3058" s="7" t="s">
        <v>12</v>
      </c>
      <c r="K3058" s="7" t="s">
        <v>12</v>
      </c>
      <c r="L3058" s="7" t="s">
        <v>12</v>
      </c>
      <c r="M3058" s="7" t="s">
        <v>12</v>
      </c>
      <c r="N3058" s="7" t="s">
        <v>12</v>
      </c>
      <c r="O3058" s="7" t="s">
        <v>12</v>
      </c>
      <c r="P3058" s="7" t="s">
        <v>12</v>
      </c>
      <c r="Q3058" s="7" t="s">
        <v>12</v>
      </c>
      <c r="R3058" s="7" t="s">
        <v>12</v>
      </c>
      <c r="S3058" s="7" t="s">
        <v>12</v>
      </c>
      <c r="T3058" s="7" t="s">
        <v>12</v>
      </c>
      <c r="U3058" s="7" t="s">
        <v>12</v>
      </c>
    </row>
    <row r="3059" spans="1:6">
      <c r="A3059" t="s">
        <v>4</v>
      </c>
      <c r="B3059" s="4" t="s">
        <v>5</v>
      </c>
      <c r="C3059" s="4" t="s">
        <v>13</v>
      </c>
      <c r="D3059" s="4" t="s">
        <v>10</v>
      </c>
      <c r="E3059" s="4" t="s">
        <v>13</v>
      </c>
      <c r="F3059" s="4" t="s">
        <v>6</v>
      </c>
      <c r="G3059" s="4" t="s">
        <v>6</v>
      </c>
      <c r="H3059" s="4" t="s">
        <v>6</v>
      </c>
      <c r="I3059" s="4" t="s">
        <v>6</v>
      </c>
      <c r="J3059" s="4" t="s">
        <v>6</v>
      </c>
      <c r="K3059" s="4" t="s">
        <v>6</v>
      </c>
      <c r="L3059" s="4" t="s">
        <v>6</v>
      </c>
      <c r="M3059" s="4" t="s">
        <v>6</v>
      </c>
      <c r="N3059" s="4" t="s">
        <v>6</v>
      </c>
      <c r="O3059" s="4" t="s">
        <v>6</v>
      </c>
      <c r="P3059" s="4" t="s">
        <v>6</v>
      </c>
      <c r="Q3059" s="4" t="s">
        <v>6</v>
      </c>
      <c r="R3059" s="4" t="s">
        <v>6</v>
      </c>
      <c r="S3059" s="4" t="s">
        <v>6</v>
      </c>
      <c r="T3059" s="4" t="s">
        <v>6</v>
      </c>
      <c r="U3059" s="4" t="s">
        <v>6</v>
      </c>
    </row>
    <row r="3060" spans="1:6">
      <c r="A3060" t="n">
        <v>25610</v>
      </c>
      <c r="B3060" s="58" t="n">
        <v>36</v>
      </c>
      <c r="C3060" s="7" t="n">
        <v>8</v>
      </c>
      <c r="D3060" s="7" t="n">
        <v>7033</v>
      </c>
      <c r="E3060" s="7" t="n">
        <v>0</v>
      </c>
      <c r="F3060" s="7" t="s">
        <v>279</v>
      </c>
      <c r="G3060" s="7" t="s">
        <v>280</v>
      </c>
      <c r="H3060" s="7" t="s">
        <v>281</v>
      </c>
      <c r="I3060" s="7" t="s">
        <v>12</v>
      </c>
      <c r="J3060" s="7" t="s">
        <v>12</v>
      </c>
      <c r="K3060" s="7" t="s">
        <v>12</v>
      </c>
      <c r="L3060" s="7" t="s">
        <v>12</v>
      </c>
      <c r="M3060" s="7" t="s">
        <v>12</v>
      </c>
      <c r="N3060" s="7" t="s">
        <v>12</v>
      </c>
      <c r="O3060" s="7" t="s">
        <v>12</v>
      </c>
      <c r="P3060" s="7" t="s">
        <v>12</v>
      </c>
      <c r="Q3060" s="7" t="s">
        <v>12</v>
      </c>
      <c r="R3060" s="7" t="s">
        <v>12</v>
      </c>
      <c r="S3060" s="7" t="s">
        <v>12</v>
      </c>
      <c r="T3060" s="7" t="s">
        <v>12</v>
      </c>
      <c r="U3060" s="7" t="s">
        <v>12</v>
      </c>
    </row>
    <row r="3061" spans="1:6">
      <c r="A3061" t="s">
        <v>4</v>
      </c>
      <c r="B3061" s="4" t="s">
        <v>5</v>
      </c>
      <c r="C3061" s="4" t="s">
        <v>13</v>
      </c>
      <c r="D3061" s="4" t="s">
        <v>10</v>
      </c>
      <c r="E3061" s="4" t="s">
        <v>13</v>
      </c>
      <c r="F3061" s="4" t="s">
        <v>6</v>
      </c>
      <c r="G3061" s="4" t="s">
        <v>6</v>
      </c>
      <c r="H3061" s="4" t="s">
        <v>6</v>
      </c>
      <c r="I3061" s="4" t="s">
        <v>6</v>
      </c>
      <c r="J3061" s="4" t="s">
        <v>6</v>
      </c>
      <c r="K3061" s="4" t="s">
        <v>6</v>
      </c>
      <c r="L3061" s="4" t="s">
        <v>6</v>
      </c>
      <c r="M3061" s="4" t="s">
        <v>6</v>
      </c>
      <c r="N3061" s="4" t="s">
        <v>6</v>
      </c>
      <c r="O3061" s="4" t="s">
        <v>6</v>
      </c>
      <c r="P3061" s="4" t="s">
        <v>6</v>
      </c>
      <c r="Q3061" s="4" t="s">
        <v>6</v>
      </c>
      <c r="R3061" s="4" t="s">
        <v>6</v>
      </c>
      <c r="S3061" s="4" t="s">
        <v>6</v>
      </c>
      <c r="T3061" s="4" t="s">
        <v>6</v>
      </c>
      <c r="U3061" s="4" t="s">
        <v>6</v>
      </c>
    </row>
    <row r="3062" spans="1:6">
      <c r="A3062" t="n">
        <v>25661</v>
      </c>
      <c r="B3062" s="58" t="n">
        <v>36</v>
      </c>
      <c r="C3062" s="7" t="n">
        <v>8</v>
      </c>
      <c r="D3062" s="7" t="n">
        <v>1560</v>
      </c>
      <c r="E3062" s="7" t="n">
        <v>0</v>
      </c>
      <c r="F3062" s="7" t="s">
        <v>282</v>
      </c>
      <c r="G3062" s="7" t="s">
        <v>12</v>
      </c>
      <c r="H3062" s="7" t="s">
        <v>12</v>
      </c>
      <c r="I3062" s="7" t="s">
        <v>12</v>
      </c>
      <c r="J3062" s="7" t="s">
        <v>12</v>
      </c>
      <c r="K3062" s="7" t="s">
        <v>12</v>
      </c>
      <c r="L3062" s="7" t="s">
        <v>12</v>
      </c>
      <c r="M3062" s="7" t="s">
        <v>12</v>
      </c>
      <c r="N3062" s="7" t="s">
        <v>12</v>
      </c>
      <c r="O3062" s="7" t="s">
        <v>12</v>
      </c>
      <c r="P3062" s="7" t="s">
        <v>12</v>
      </c>
      <c r="Q3062" s="7" t="s">
        <v>12</v>
      </c>
      <c r="R3062" s="7" t="s">
        <v>12</v>
      </c>
      <c r="S3062" s="7" t="s">
        <v>12</v>
      </c>
      <c r="T3062" s="7" t="s">
        <v>12</v>
      </c>
      <c r="U3062" s="7" t="s">
        <v>12</v>
      </c>
    </row>
    <row r="3063" spans="1:6">
      <c r="A3063" t="s">
        <v>4</v>
      </c>
      <c r="B3063" s="4" t="s">
        <v>5</v>
      </c>
      <c r="C3063" s="4" t="s">
        <v>13</v>
      </c>
      <c r="D3063" s="4" t="s">
        <v>10</v>
      </c>
      <c r="E3063" s="4" t="s">
        <v>13</v>
      </c>
      <c r="F3063" s="4" t="s">
        <v>6</v>
      </c>
      <c r="G3063" s="4" t="s">
        <v>6</v>
      </c>
      <c r="H3063" s="4" t="s">
        <v>6</v>
      </c>
      <c r="I3063" s="4" t="s">
        <v>6</v>
      </c>
      <c r="J3063" s="4" t="s">
        <v>6</v>
      </c>
      <c r="K3063" s="4" t="s">
        <v>6</v>
      </c>
      <c r="L3063" s="4" t="s">
        <v>6</v>
      </c>
      <c r="M3063" s="4" t="s">
        <v>6</v>
      </c>
      <c r="N3063" s="4" t="s">
        <v>6</v>
      </c>
      <c r="O3063" s="4" t="s">
        <v>6</v>
      </c>
      <c r="P3063" s="4" t="s">
        <v>6</v>
      </c>
      <c r="Q3063" s="4" t="s">
        <v>6</v>
      </c>
      <c r="R3063" s="4" t="s">
        <v>6</v>
      </c>
      <c r="S3063" s="4" t="s">
        <v>6</v>
      </c>
      <c r="T3063" s="4" t="s">
        <v>6</v>
      </c>
      <c r="U3063" s="4" t="s">
        <v>6</v>
      </c>
    </row>
    <row r="3064" spans="1:6">
      <c r="A3064" t="n">
        <v>25694</v>
      </c>
      <c r="B3064" s="58" t="n">
        <v>36</v>
      </c>
      <c r="C3064" s="7" t="n">
        <v>8</v>
      </c>
      <c r="D3064" s="7" t="n">
        <v>7008</v>
      </c>
      <c r="E3064" s="7" t="n">
        <v>0</v>
      </c>
      <c r="F3064" s="7" t="s">
        <v>181</v>
      </c>
      <c r="G3064" s="7" t="s">
        <v>12</v>
      </c>
      <c r="H3064" s="7" t="s">
        <v>12</v>
      </c>
      <c r="I3064" s="7" t="s">
        <v>12</v>
      </c>
      <c r="J3064" s="7" t="s">
        <v>12</v>
      </c>
      <c r="K3064" s="7" t="s">
        <v>12</v>
      </c>
      <c r="L3064" s="7" t="s">
        <v>12</v>
      </c>
      <c r="M3064" s="7" t="s">
        <v>12</v>
      </c>
      <c r="N3064" s="7" t="s">
        <v>12</v>
      </c>
      <c r="O3064" s="7" t="s">
        <v>12</v>
      </c>
      <c r="P3064" s="7" t="s">
        <v>12</v>
      </c>
      <c r="Q3064" s="7" t="s">
        <v>12</v>
      </c>
      <c r="R3064" s="7" t="s">
        <v>12</v>
      </c>
      <c r="S3064" s="7" t="s">
        <v>12</v>
      </c>
      <c r="T3064" s="7" t="s">
        <v>12</v>
      </c>
      <c r="U3064" s="7" t="s">
        <v>12</v>
      </c>
    </row>
    <row r="3065" spans="1:6">
      <c r="A3065" t="s">
        <v>4</v>
      </c>
      <c r="B3065" s="4" t="s">
        <v>5</v>
      </c>
      <c r="C3065" s="4" t="s">
        <v>13</v>
      </c>
      <c r="D3065" s="4" t="s">
        <v>13</v>
      </c>
      <c r="E3065" s="4" t="s">
        <v>13</v>
      </c>
      <c r="F3065" s="4" t="s">
        <v>13</v>
      </c>
    </row>
    <row r="3066" spans="1:6">
      <c r="A3066" t="n">
        <v>25727</v>
      </c>
      <c r="B3066" s="8" t="n">
        <v>14</v>
      </c>
      <c r="C3066" s="7" t="n">
        <v>0</v>
      </c>
      <c r="D3066" s="7" t="n">
        <v>0</v>
      </c>
      <c r="E3066" s="7" t="n">
        <v>32</v>
      </c>
      <c r="F3066" s="7" t="n">
        <v>0</v>
      </c>
    </row>
    <row r="3067" spans="1:6">
      <c r="A3067" t="s">
        <v>4</v>
      </c>
      <c r="B3067" s="4" t="s">
        <v>5</v>
      </c>
      <c r="C3067" s="4" t="s">
        <v>10</v>
      </c>
      <c r="D3067" s="4" t="s">
        <v>24</v>
      </c>
      <c r="E3067" s="4" t="s">
        <v>24</v>
      </c>
      <c r="F3067" s="4" t="s">
        <v>24</v>
      </c>
      <c r="G3067" s="4" t="s">
        <v>24</v>
      </c>
    </row>
    <row r="3068" spans="1:6">
      <c r="A3068" t="n">
        <v>25732</v>
      </c>
      <c r="B3068" s="57" t="n">
        <v>46</v>
      </c>
      <c r="C3068" s="7" t="n">
        <v>1</v>
      </c>
      <c r="D3068" s="7" t="n">
        <v>45.4900016784668</v>
      </c>
      <c r="E3068" s="7" t="n">
        <v>4.03000020980835</v>
      </c>
      <c r="F3068" s="7" t="n">
        <v>-4.73000001907349</v>
      </c>
      <c r="G3068" s="7" t="n">
        <v>94.3000030517578</v>
      </c>
    </row>
    <row r="3069" spans="1:6">
      <c r="A3069" t="s">
        <v>4</v>
      </c>
      <c r="B3069" s="4" t="s">
        <v>5</v>
      </c>
      <c r="C3069" s="4" t="s">
        <v>10</v>
      </c>
      <c r="D3069" s="4" t="s">
        <v>24</v>
      </c>
      <c r="E3069" s="4" t="s">
        <v>24</v>
      </c>
      <c r="F3069" s="4" t="s">
        <v>24</v>
      </c>
      <c r="G3069" s="4" t="s">
        <v>24</v>
      </c>
    </row>
    <row r="3070" spans="1:6">
      <c r="A3070" t="n">
        <v>25751</v>
      </c>
      <c r="B3070" s="57" t="n">
        <v>46</v>
      </c>
      <c r="C3070" s="7" t="n">
        <v>2</v>
      </c>
      <c r="D3070" s="7" t="n">
        <v>45.4300003051758</v>
      </c>
      <c r="E3070" s="7" t="n">
        <v>4.03000020980835</v>
      </c>
      <c r="F3070" s="7" t="n">
        <v>-3.89000010490417</v>
      </c>
      <c r="G3070" s="7" t="n">
        <v>103.599998474121</v>
      </c>
    </row>
    <row r="3071" spans="1:6">
      <c r="A3071" t="s">
        <v>4</v>
      </c>
      <c r="B3071" s="4" t="s">
        <v>5</v>
      </c>
      <c r="C3071" s="4" t="s">
        <v>10</v>
      </c>
      <c r="D3071" s="4" t="s">
        <v>24</v>
      </c>
      <c r="E3071" s="4" t="s">
        <v>24</v>
      </c>
      <c r="F3071" s="4" t="s">
        <v>24</v>
      </c>
      <c r="G3071" s="4" t="s">
        <v>24</v>
      </c>
    </row>
    <row r="3072" spans="1:6">
      <c r="A3072" t="n">
        <v>25770</v>
      </c>
      <c r="B3072" s="57" t="n">
        <v>46</v>
      </c>
      <c r="C3072" s="7" t="n">
        <v>3</v>
      </c>
      <c r="D3072" s="7" t="n">
        <v>44.4099998474121</v>
      </c>
      <c r="E3072" s="7" t="n">
        <v>4.03000020980835</v>
      </c>
      <c r="F3072" s="7" t="n">
        <v>-7.34000015258789</v>
      </c>
      <c r="G3072" s="7" t="n">
        <v>78.0999984741211</v>
      </c>
    </row>
    <row r="3073" spans="1:21">
      <c r="A3073" t="s">
        <v>4</v>
      </c>
      <c r="B3073" s="4" t="s">
        <v>5</v>
      </c>
      <c r="C3073" s="4" t="s">
        <v>10</v>
      </c>
      <c r="D3073" s="4" t="s">
        <v>24</v>
      </c>
      <c r="E3073" s="4" t="s">
        <v>24</v>
      </c>
      <c r="F3073" s="4" t="s">
        <v>24</v>
      </c>
      <c r="G3073" s="4" t="s">
        <v>24</v>
      </c>
    </row>
    <row r="3074" spans="1:21">
      <c r="A3074" t="n">
        <v>25789</v>
      </c>
      <c r="B3074" s="57" t="n">
        <v>46</v>
      </c>
      <c r="C3074" s="7" t="n">
        <v>4</v>
      </c>
      <c r="D3074" s="7" t="n">
        <v>43.0900001525879</v>
      </c>
      <c r="E3074" s="7" t="n">
        <v>4.03000020980835</v>
      </c>
      <c r="F3074" s="7" t="n">
        <v>-5.32999992370605</v>
      </c>
      <c r="G3074" s="7" t="n">
        <v>99.8000030517578</v>
      </c>
    </row>
    <row r="3075" spans="1:21">
      <c r="A3075" t="s">
        <v>4</v>
      </c>
      <c r="B3075" s="4" t="s">
        <v>5</v>
      </c>
      <c r="C3075" s="4" t="s">
        <v>10</v>
      </c>
      <c r="D3075" s="4" t="s">
        <v>24</v>
      </c>
      <c r="E3075" s="4" t="s">
        <v>24</v>
      </c>
      <c r="F3075" s="4" t="s">
        <v>24</v>
      </c>
      <c r="G3075" s="4" t="s">
        <v>24</v>
      </c>
    </row>
    <row r="3076" spans="1:21">
      <c r="A3076" t="n">
        <v>25808</v>
      </c>
      <c r="B3076" s="57" t="n">
        <v>46</v>
      </c>
      <c r="C3076" s="7" t="n">
        <v>5</v>
      </c>
      <c r="D3076" s="7" t="n">
        <v>43.9099998474121</v>
      </c>
      <c r="E3076" s="7" t="n">
        <v>4.03000020980835</v>
      </c>
      <c r="F3076" s="7" t="n">
        <v>-6.67000007629395</v>
      </c>
      <c r="G3076" s="7" t="n">
        <v>79.4000015258789</v>
      </c>
    </row>
    <row r="3077" spans="1:21">
      <c r="A3077" t="s">
        <v>4</v>
      </c>
      <c r="B3077" s="4" t="s">
        <v>5</v>
      </c>
      <c r="C3077" s="4" t="s">
        <v>10</v>
      </c>
      <c r="D3077" s="4" t="s">
        <v>24</v>
      </c>
      <c r="E3077" s="4" t="s">
        <v>24</v>
      </c>
      <c r="F3077" s="4" t="s">
        <v>24</v>
      </c>
      <c r="G3077" s="4" t="s">
        <v>24</v>
      </c>
    </row>
    <row r="3078" spans="1:21">
      <c r="A3078" t="n">
        <v>25827</v>
      </c>
      <c r="B3078" s="57" t="n">
        <v>46</v>
      </c>
      <c r="C3078" s="7" t="n">
        <v>6</v>
      </c>
      <c r="D3078" s="7" t="n">
        <v>42.939998626709</v>
      </c>
      <c r="E3078" s="7" t="n">
        <v>4.03000020980835</v>
      </c>
      <c r="F3078" s="7" t="n">
        <v>-6.07999992370605</v>
      </c>
      <c r="G3078" s="7" t="n">
        <v>90.9000015258789</v>
      </c>
    </row>
    <row r="3079" spans="1:21">
      <c r="A3079" t="s">
        <v>4</v>
      </c>
      <c r="B3079" s="4" t="s">
        <v>5</v>
      </c>
      <c r="C3079" s="4" t="s">
        <v>10</v>
      </c>
      <c r="D3079" s="4" t="s">
        <v>24</v>
      </c>
      <c r="E3079" s="4" t="s">
        <v>24</v>
      </c>
      <c r="F3079" s="4" t="s">
        <v>24</v>
      </c>
      <c r="G3079" s="4" t="s">
        <v>24</v>
      </c>
    </row>
    <row r="3080" spans="1:21">
      <c r="A3080" t="n">
        <v>25846</v>
      </c>
      <c r="B3080" s="57" t="n">
        <v>46</v>
      </c>
      <c r="C3080" s="7" t="n">
        <v>7</v>
      </c>
      <c r="D3080" s="7" t="n">
        <v>44.7099990844727</v>
      </c>
      <c r="E3080" s="7" t="n">
        <v>4.03000020980835</v>
      </c>
      <c r="F3080" s="7" t="n">
        <v>-6.05000019073486</v>
      </c>
      <c r="G3080" s="7" t="n">
        <v>90.9000015258789</v>
      </c>
    </row>
    <row r="3081" spans="1:21">
      <c r="A3081" t="s">
        <v>4</v>
      </c>
      <c r="B3081" s="4" t="s">
        <v>5</v>
      </c>
      <c r="C3081" s="4" t="s">
        <v>10</v>
      </c>
      <c r="D3081" s="4" t="s">
        <v>24</v>
      </c>
      <c r="E3081" s="4" t="s">
        <v>24</v>
      </c>
      <c r="F3081" s="4" t="s">
        <v>24</v>
      </c>
      <c r="G3081" s="4" t="s">
        <v>24</v>
      </c>
    </row>
    <row r="3082" spans="1:21">
      <c r="A3082" t="n">
        <v>25865</v>
      </c>
      <c r="B3082" s="57" t="n">
        <v>46</v>
      </c>
      <c r="C3082" s="7" t="n">
        <v>8</v>
      </c>
      <c r="D3082" s="7" t="n">
        <v>42.8199996948242</v>
      </c>
      <c r="E3082" s="7" t="n">
        <v>4.03000020980835</v>
      </c>
      <c r="F3082" s="7" t="n">
        <v>-7.80000019073486</v>
      </c>
      <c r="G3082" s="7" t="n">
        <v>76.5999984741211</v>
      </c>
    </row>
    <row r="3083" spans="1:21">
      <c r="A3083" t="s">
        <v>4</v>
      </c>
      <c r="B3083" s="4" t="s">
        <v>5</v>
      </c>
      <c r="C3083" s="4" t="s">
        <v>10</v>
      </c>
      <c r="D3083" s="4" t="s">
        <v>24</v>
      </c>
      <c r="E3083" s="4" t="s">
        <v>24</v>
      </c>
      <c r="F3083" s="4" t="s">
        <v>24</v>
      </c>
      <c r="G3083" s="4" t="s">
        <v>24</v>
      </c>
    </row>
    <row r="3084" spans="1:21">
      <c r="A3084" t="n">
        <v>25884</v>
      </c>
      <c r="B3084" s="57" t="n">
        <v>46</v>
      </c>
      <c r="C3084" s="7" t="n">
        <v>9</v>
      </c>
      <c r="D3084" s="7" t="n">
        <v>45.1399993896484</v>
      </c>
      <c r="E3084" s="7" t="n">
        <v>4.03000020980835</v>
      </c>
      <c r="F3084" s="7" t="n">
        <v>-6.78999996185303</v>
      </c>
      <c r="G3084" s="7" t="n">
        <v>90.5</v>
      </c>
    </row>
    <row r="3085" spans="1:21">
      <c r="A3085" t="s">
        <v>4</v>
      </c>
      <c r="B3085" s="4" t="s">
        <v>5</v>
      </c>
      <c r="C3085" s="4" t="s">
        <v>10</v>
      </c>
      <c r="D3085" s="4" t="s">
        <v>24</v>
      </c>
      <c r="E3085" s="4" t="s">
        <v>24</v>
      </c>
      <c r="F3085" s="4" t="s">
        <v>24</v>
      </c>
      <c r="G3085" s="4" t="s">
        <v>24</v>
      </c>
    </row>
    <row r="3086" spans="1:21">
      <c r="A3086" t="n">
        <v>25903</v>
      </c>
      <c r="B3086" s="57" t="n">
        <v>46</v>
      </c>
      <c r="C3086" s="7" t="n">
        <v>11</v>
      </c>
      <c r="D3086" s="7" t="n">
        <v>42.75</v>
      </c>
      <c r="E3086" s="7" t="n">
        <v>4.03000020980835</v>
      </c>
      <c r="F3086" s="7" t="n">
        <v>-4.3899998664856</v>
      </c>
      <c r="G3086" s="7" t="n">
        <v>90.9000015258789</v>
      </c>
    </row>
    <row r="3087" spans="1:21">
      <c r="A3087" t="s">
        <v>4</v>
      </c>
      <c r="B3087" s="4" t="s">
        <v>5</v>
      </c>
      <c r="C3087" s="4" t="s">
        <v>10</v>
      </c>
      <c r="D3087" s="4" t="s">
        <v>24</v>
      </c>
      <c r="E3087" s="4" t="s">
        <v>24</v>
      </c>
      <c r="F3087" s="4" t="s">
        <v>24</v>
      </c>
      <c r="G3087" s="4" t="s">
        <v>24</v>
      </c>
    </row>
    <row r="3088" spans="1:21">
      <c r="A3088" t="n">
        <v>25922</v>
      </c>
      <c r="B3088" s="57" t="n">
        <v>46</v>
      </c>
      <c r="C3088" s="7" t="n">
        <v>7008</v>
      </c>
      <c r="D3088" s="7" t="n">
        <v>45.9700012207031</v>
      </c>
      <c r="E3088" s="7" t="n">
        <v>4.03000020980835</v>
      </c>
      <c r="F3088" s="7" t="n">
        <v>-2</v>
      </c>
      <c r="G3088" s="7" t="n">
        <v>113.099998474121</v>
      </c>
    </row>
    <row r="3089" spans="1:7">
      <c r="A3089" t="s">
        <v>4</v>
      </c>
      <c r="B3089" s="4" t="s">
        <v>5</v>
      </c>
      <c r="C3089" s="4" t="s">
        <v>10</v>
      </c>
      <c r="D3089" s="4" t="s">
        <v>24</v>
      </c>
      <c r="E3089" s="4" t="s">
        <v>24</v>
      </c>
      <c r="F3089" s="4" t="s">
        <v>24</v>
      </c>
      <c r="G3089" s="4" t="s">
        <v>24</v>
      </c>
    </row>
    <row r="3090" spans="1:7">
      <c r="A3090" t="n">
        <v>25941</v>
      </c>
      <c r="B3090" s="57" t="n">
        <v>46</v>
      </c>
      <c r="C3090" s="7" t="n">
        <v>7049</v>
      </c>
      <c r="D3090" s="7" t="n">
        <v>45.5200004577637</v>
      </c>
      <c r="E3090" s="7" t="n">
        <v>4.03000020980835</v>
      </c>
      <c r="F3090" s="7" t="n">
        <v>-3.0699999332428</v>
      </c>
      <c r="G3090" s="7" t="n">
        <v>102.900001525879</v>
      </c>
    </row>
    <row r="3091" spans="1:7">
      <c r="A3091" t="s">
        <v>4</v>
      </c>
      <c r="B3091" s="4" t="s">
        <v>5</v>
      </c>
      <c r="C3091" s="4" t="s">
        <v>10</v>
      </c>
      <c r="D3091" s="4" t="s">
        <v>24</v>
      </c>
      <c r="E3091" s="4" t="s">
        <v>24</v>
      </c>
      <c r="F3091" s="4" t="s">
        <v>24</v>
      </c>
      <c r="G3091" s="4" t="s">
        <v>24</v>
      </c>
    </row>
    <row r="3092" spans="1:7">
      <c r="A3092" t="n">
        <v>25960</v>
      </c>
      <c r="B3092" s="57" t="n">
        <v>46</v>
      </c>
      <c r="C3092" s="7" t="n">
        <v>1620</v>
      </c>
      <c r="D3092" s="7" t="n">
        <v>45.3499984741211</v>
      </c>
      <c r="E3092" s="7" t="n">
        <v>4.03000020980835</v>
      </c>
      <c r="F3092" s="7" t="n">
        <v>-1.19000005722046</v>
      </c>
      <c r="G3092" s="7" t="n">
        <v>112.599998474121</v>
      </c>
    </row>
    <row r="3093" spans="1:7">
      <c r="A3093" t="s">
        <v>4</v>
      </c>
      <c r="B3093" s="4" t="s">
        <v>5</v>
      </c>
      <c r="C3093" s="4" t="s">
        <v>10</v>
      </c>
      <c r="D3093" s="4" t="s">
        <v>24</v>
      </c>
      <c r="E3093" s="4" t="s">
        <v>24</v>
      </c>
      <c r="F3093" s="4" t="s">
        <v>24</v>
      </c>
      <c r="G3093" s="4" t="s">
        <v>24</v>
      </c>
    </row>
    <row r="3094" spans="1:7">
      <c r="A3094" t="n">
        <v>25979</v>
      </c>
      <c r="B3094" s="57" t="n">
        <v>46</v>
      </c>
      <c r="C3094" s="7" t="n">
        <v>1621</v>
      </c>
      <c r="D3094" s="7" t="n">
        <v>43.7900009155273</v>
      </c>
      <c r="E3094" s="7" t="n">
        <v>4.03000020980835</v>
      </c>
      <c r="F3094" s="7" t="n">
        <v>-2.97000002861023</v>
      </c>
      <c r="G3094" s="7" t="n">
        <v>104.300003051758</v>
      </c>
    </row>
    <row r="3095" spans="1:7">
      <c r="A3095" t="s">
        <v>4</v>
      </c>
      <c r="B3095" s="4" t="s">
        <v>5</v>
      </c>
      <c r="C3095" s="4" t="s">
        <v>10</v>
      </c>
      <c r="D3095" s="4" t="s">
        <v>24</v>
      </c>
      <c r="E3095" s="4" t="s">
        <v>24</v>
      </c>
      <c r="F3095" s="4" t="s">
        <v>24</v>
      </c>
      <c r="G3095" s="4" t="s">
        <v>24</v>
      </c>
    </row>
    <row r="3096" spans="1:7">
      <c r="A3096" t="n">
        <v>25998</v>
      </c>
      <c r="B3096" s="57" t="n">
        <v>46</v>
      </c>
      <c r="C3096" s="7" t="n">
        <v>7033</v>
      </c>
      <c r="D3096" s="7" t="n">
        <v>65.629997253418</v>
      </c>
      <c r="E3096" s="7" t="n">
        <v>2.86999988555908</v>
      </c>
      <c r="F3096" s="7" t="n">
        <v>1.63999998569489</v>
      </c>
      <c r="G3096" s="7" t="n">
        <v>181</v>
      </c>
    </row>
    <row r="3097" spans="1:7">
      <c r="A3097" t="s">
        <v>4</v>
      </c>
      <c r="B3097" s="4" t="s">
        <v>5</v>
      </c>
      <c r="C3097" s="4" t="s">
        <v>10</v>
      </c>
      <c r="D3097" s="4" t="s">
        <v>24</v>
      </c>
      <c r="E3097" s="4" t="s">
        <v>24</v>
      </c>
      <c r="F3097" s="4" t="s">
        <v>24</v>
      </c>
      <c r="G3097" s="4" t="s">
        <v>24</v>
      </c>
    </row>
    <row r="3098" spans="1:7">
      <c r="A3098" t="n">
        <v>26017</v>
      </c>
      <c r="B3098" s="57" t="n">
        <v>46</v>
      </c>
      <c r="C3098" s="7" t="n">
        <v>1560</v>
      </c>
      <c r="D3098" s="7" t="n">
        <v>66.0800018310547</v>
      </c>
      <c r="E3098" s="7" t="n">
        <v>2.86999988555908</v>
      </c>
      <c r="F3098" s="7" t="n">
        <v>-9.05000019073486</v>
      </c>
      <c r="G3098" s="7" t="n">
        <v>357.200012207031</v>
      </c>
    </row>
    <row r="3099" spans="1:7">
      <c r="A3099" t="s">
        <v>4</v>
      </c>
      <c r="B3099" s="4" t="s">
        <v>5</v>
      </c>
      <c r="C3099" s="4" t="s">
        <v>10</v>
      </c>
      <c r="D3099" s="4" t="s">
        <v>13</v>
      </c>
      <c r="E3099" s="4" t="s">
        <v>13</v>
      </c>
      <c r="F3099" s="4" t="s">
        <v>6</v>
      </c>
    </row>
    <row r="3100" spans="1:7">
      <c r="A3100" t="n">
        <v>26036</v>
      </c>
      <c r="B3100" s="65" t="n">
        <v>47</v>
      </c>
      <c r="C3100" s="7" t="n">
        <v>7033</v>
      </c>
      <c r="D3100" s="7" t="n">
        <v>0</v>
      </c>
      <c r="E3100" s="7" t="n">
        <v>0</v>
      </c>
      <c r="F3100" s="7" t="s">
        <v>283</v>
      </c>
    </row>
    <row r="3101" spans="1:7">
      <c r="A3101" t="s">
        <v>4</v>
      </c>
      <c r="B3101" s="4" t="s">
        <v>5</v>
      </c>
      <c r="C3101" s="4" t="s">
        <v>10</v>
      </c>
      <c r="D3101" s="4" t="s">
        <v>13</v>
      </c>
      <c r="E3101" s="4" t="s">
        <v>6</v>
      </c>
    </row>
    <row r="3102" spans="1:7">
      <c r="A3102" t="n">
        <v>26057</v>
      </c>
      <c r="B3102" s="88" t="n">
        <v>86</v>
      </c>
      <c r="C3102" s="7" t="n">
        <v>7033</v>
      </c>
      <c r="D3102" s="7" t="n">
        <v>0</v>
      </c>
      <c r="E3102" s="7" t="s">
        <v>12</v>
      </c>
    </row>
    <row r="3103" spans="1:7">
      <c r="A3103" t="s">
        <v>4</v>
      </c>
      <c r="B3103" s="4" t="s">
        <v>5</v>
      </c>
      <c r="C3103" s="4" t="s">
        <v>10</v>
      </c>
      <c r="D3103" s="4" t="s">
        <v>24</v>
      </c>
      <c r="E3103" s="4" t="s">
        <v>24</v>
      </c>
      <c r="F3103" s="4" t="s">
        <v>24</v>
      </c>
      <c r="G3103" s="4" t="s">
        <v>24</v>
      </c>
    </row>
    <row r="3104" spans="1:7">
      <c r="A3104" t="n">
        <v>26062</v>
      </c>
      <c r="B3104" s="57" t="n">
        <v>46</v>
      </c>
      <c r="C3104" s="7" t="n">
        <v>0</v>
      </c>
      <c r="D3104" s="7" t="n">
        <v>10.4899997711182</v>
      </c>
      <c r="E3104" s="7" t="n">
        <v>4.05999994277954</v>
      </c>
      <c r="F3104" s="7" t="n">
        <v>17.0699996948242</v>
      </c>
      <c r="G3104" s="7" t="n">
        <v>90</v>
      </c>
    </row>
    <row r="3105" spans="1:7">
      <c r="A3105" t="s">
        <v>4</v>
      </c>
      <c r="B3105" s="4" t="s">
        <v>5</v>
      </c>
      <c r="C3105" s="4" t="s">
        <v>13</v>
      </c>
      <c r="D3105" s="4" t="s">
        <v>10</v>
      </c>
      <c r="E3105" s="4" t="s">
        <v>6</v>
      </c>
      <c r="F3105" s="4" t="s">
        <v>6</v>
      </c>
      <c r="G3105" s="4" t="s">
        <v>13</v>
      </c>
    </row>
    <row r="3106" spans="1:7">
      <c r="A3106" t="n">
        <v>26081</v>
      </c>
      <c r="B3106" s="28" t="n">
        <v>32</v>
      </c>
      <c r="C3106" s="7" t="n">
        <v>0</v>
      </c>
      <c r="D3106" s="7" t="n">
        <v>7033</v>
      </c>
      <c r="E3106" s="7" t="s">
        <v>12</v>
      </c>
      <c r="F3106" s="7" t="s">
        <v>284</v>
      </c>
      <c r="G3106" s="7" t="n">
        <v>0</v>
      </c>
    </row>
    <row r="3107" spans="1:7">
      <c r="A3107" t="s">
        <v>4</v>
      </c>
      <c r="B3107" s="4" t="s">
        <v>5</v>
      </c>
      <c r="C3107" s="4" t="s">
        <v>10</v>
      </c>
      <c r="D3107" s="4" t="s">
        <v>13</v>
      </c>
      <c r="E3107" s="4" t="s">
        <v>6</v>
      </c>
      <c r="F3107" s="4" t="s">
        <v>24</v>
      </c>
      <c r="G3107" s="4" t="s">
        <v>24</v>
      </c>
      <c r="H3107" s="4" t="s">
        <v>24</v>
      </c>
    </row>
    <row r="3108" spans="1:7">
      <c r="A3108" t="n">
        <v>26099</v>
      </c>
      <c r="B3108" s="59" t="n">
        <v>48</v>
      </c>
      <c r="C3108" s="7" t="n">
        <v>7033</v>
      </c>
      <c r="D3108" s="7" t="n">
        <v>0</v>
      </c>
      <c r="E3108" s="7" t="s">
        <v>121</v>
      </c>
      <c r="F3108" s="7" t="n">
        <v>0</v>
      </c>
      <c r="G3108" s="7" t="n">
        <v>1</v>
      </c>
      <c r="H3108" s="7" t="n">
        <v>0</v>
      </c>
    </row>
    <row r="3109" spans="1:7">
      <c r="A3109" t="s">
        <v>4</v>
      </c>
      <c r="B3109" s="4" t="s">
        <v>5</v>
      </c>
      <c r="C3109" s="4" t="s">
        <v>10</v>
      </c>
      <c r="D3109" s="4" t="s">
        <v>13</v>
      </c>
      <c r="E3109" s="4" t="s">
        <v>6</v>
      </c>
      <c r="F3109" s="4" t="s">
        <v>24</v>
      </c>
      <c r="G3109" s="4" t="s">
        <v>24</v>
      </c>
      <c r="H3109" s="4" t="s">
        <v>24</v>
      </c>
    </row>
    <row r="3110" spans="1:7">
      <c r="A3110" t="n">
        <v>26123</v>
      </c>
      <c r="B3110" s="59" t="n">
        <v>48</v>
      </c>
      <c r="C3110" s="7" t="n">
        <v>1560</v>
      </c>
      <c r="D3110" s="7" t="n">
        <v>0</v>
      </c>
      <c r="E3110" s="7" t="s">
        <v>121</v>
      </c>
      <c r="F3110" s="7" t="n">
        <v>0</v>
      </c>
      <c r="G3110" s="7" t="n">
        <v>1</v>
      </c>
      <c r="H3110" s="7" t="n">
        <v>0</v>
      </c>
    </row>
    <row r="3111" spans="1:7">
      <c r="A3111" t="s">
        <v>4</v>
      </c>
      <c r="B3111" s="4" t="s">
        <v>5</v>
      </c>
      <c r="C3111" s="4" t="s">
        <v>13</v>
      </c>
      <c r="D3111" s="4" t="s">
        <v>13</v>
      </c>
      <c r="E3111" s="4" t="s">
        <v>24</v>
      </c>
      <c r="F3111" s="4" t="s">
        <v>24</v>
      </c>
      <c r="G3111" s="4" t="s">
        <v>24</v>
      </c>
      <c r="H3111" s="4" t="s">
        <v>10</v>
      </c>
    </row>
    <row r="3112" spans="1:7">
      <c r="A3112" t="n">
        <v>26147</v>
      </c>
      <c r="B3112" s="55" t="n">
        <v>45</v>
      </c>
      <c r="C3112" s="7" t="n">
        <v>2</v>
      </c>
      <c r="D3112" s="7" t="n">
        <v>3</v>
      </c>
      <c r="E3112" s="7" t="n">
        <v>55.8499984741211</v>
      </c>
      <c r="F3112" s="7" t="n">
        <v>5.96999979019165</v>
      </c>
      <c r="G3112" s="7" t="n">
        <v>-4</v>
      </c>
      <c r="H3112" s="7" t="n">
        <v>0</v>
      </c>
    </row>
    <row r="3113" spans="1:7">
      <c r="A3113" t="s">
        <v>4</v>
      </c>
      <c r="B3113" s="4" t="s">
        <v>5</v>
      </c>
      <c r="C3113" s="4" t="s">
        <v>13</v>
      </c>
      <c r="D3113" s="4" t="s">
        <v>13</v>
      </c>
      <c r="E3113" s="4" t="s">
        <v>24</v>
      </c>
      <c r="F3113" s="4" t="s">
        <v>24</v>
      </c>
      <c r="G3113" s="4" t="s">
        <v>24</v>
      </c>
      <c r="H3113" s="4" t="s">
        <v>10</v>
      </c>
      <c r="I3113" s="4" t="s">
        <v>13</v>
      </c>
    </row>
    <row r="3114" spans="1:7">
      <c r="A3114" t="n">
        <v>26164</v>
      </c>
      <c r="B3114" s="55" t="n">
        <v>45</v>
      </c>
      <c r="C3114" s="7" t="n">
        <v>4</v>
      </c>
      <c r="D3114" s="7" t="n">
        <v>3</v>
      </c>
      <c r="E3114" s="7" t="n">
        <v>2.05999994277954</v>
      </c>
      <c r="F3114" s="7" t="n">
        <v>270.019989013672</v>
      </c>
      <c r="G3114" s="7" t="n">
        <v>0</v>
      </c>
      <c r="H3114" s="7" t="n">
        <v>0</v>
      </c>
      <c r="I3114" s="7" t="n">
        <v>0</v>
      </c>
    </row>
    <row r="3115" spans="1:7">
      <c r="A3115" t="s">
        <v>4</v>
      </c>
      <c r="B3115" s="4" t="s">
        <v>5</v>
      </c>
      <c r="C3115" s="4" t="s">
        <v>13</v>
      </c>
      <c r="D3115" s="4" t="s">
        <v>13</v>
      </c>
      <c r="E3115" s="4" t="s">
        <v>24</v>
      </c>
      <c r="F3115" s="4" t="s">
        <v>10</v>
      </c>
    </row>
    <row r="3116" spans="1:7">
      <c r="A3116" t="n">
        <v>26182</v>
      </c>
      <c r="B3116" s="55" t="n">
        <v>45</v>
      </c>
      <c r="C3116" s="7" t="n">
        <v>5</v>
      </c>
      <c r="D3116" s="7" t="n">
        <v>3</v>
      </c>
      <c r="E3116" s="7" t="n">
        <v>12</v>
      </c>
      <c r="F3116" s="7" t="n">
        <v>0</v>
      </c>
    </row>
    <row r="3117" spans="1:7">
      <c r="A3117" t="s">
        <v>4</v>
      </c>
      <c r="B3117" s="4" t="s">
        <v>5</v>
      </c>
      <c r="C3117" s="4" t="s">
        <v>13</v>
      </c>
      <c r="D3117" s="4" t="s">
        <v>13</v>
      </c>
      <c r="E3117" s="4" t="s">
        <v>24</v>
      </c>
      <c r="F3117" s="4" t="s">
        <v>10</v>
      </c>
    </row>
    <row r="3118" spans="1:7">
      <c r="A3118" t="n">
        <v>26191</v>
      </c>
      <c r="B3118" s="55" t="n">
        <v>45</v>
      </c>
      <c r="C3118" s="7" t="n">
        <v>11</v>
      </c>
      <c r="D3118" s="7" t="n">
        <v>3</v>
      </c>
      <c r="E3118" s="7" t="n">
        <v>40</v>
      </c>
      <c r="F3118" s="7" t="n">
        <v>0</v>
      </c>
    </row>
    <row r="3119" spans="1:7">
      <c r="A3119" t="s">
        <v>4</v>
      </c>
      <c r="B3119" s="4" t="s">
        <v>5</v>
      </c>
      <c r="C3119" s="4" t="s">
        <v>13</v>
      </c>
      <c r="D3119" s="4" t="s">
        <v>10</v>
      </c>
      <c r="E3119" s="4" t="s">
        <v>10</v>
      </c>
      <c r="F3119" s="4" t="s">
        <v>10</v>
      </c>
      <c r="G3119" s="4" t="s">
        <v>10</v>
      </c>
      <c r="H3119" s="4" t="s">
        <v>13</v>
      </c>
    </row>
    <row r="3120" spans="1:7">
      <c r="A3120" t="n">
        <v>26200</v>
      </c>
      <c r="B3120" s="34" t="n">
        <v>25</v>
      </c>
      <c r="C3120" s="7" t="n">
        <v>5</v>
      </c>
      <c r="D3120" s="7" t="n">
        <v>65535</v>
      </c>
      <c r="E3120" s="7" t="n">
        <v>65535</v>
      </c>
      <c r="F3120" s="7" t="n">
        <v>65535</v>
      </c>
      <c r="G3120" s="7" t="n">
        <v>65535</v>
      </c>
      <c r="H3120" s="7" t="n">
        <v>0</v>
      </c>
    </row>
    <row r="3121" spans="1:9">
      <c r="A3121" t="s">
        <v>4</v>
      </c>
      <c r="B3121" s="4" t="s">
        <v>5</v>
      </c>
      <c r="C3121" s="4" t="s">
        <v>10</v>
      </c>
      <c r="D3121" s="4" t="s">
        <v>13</v>
      </c>
      <c r="E3121" s="4" t="s">
        <v>70</v>
      </c>
      <c r="F3121" s="4" t="s">
        <v>13</v>
      </c>
      <c r="G3121" s="4" t="s">
        <v>13</v>
      </c>
      <c r="H3121" s="4" t="s">
        <v>13</v>
      </c>
    </row>
    <row r="3122" spans="1:9">
      <c r="A3122" t="n">
        <v>26211</v>
      </c>
      <c r="B3122" s="35" t="n">
        <v>24</v>
      </c>
      <c r="C3122" s="7" t="n">
        <v>65533</v>
      </c>
      <c r="D3122" s="7" t="n">
        <v>11</v>
      </c>
      <c r="E3122" s="7" t="s">
        <v>285</v>
      </c>
      <c r="F3122" s="7" t="n">
        <v>6</v>
      </c>
      <c r="G3122" s="7" t="n">
        <v>2</v>
      </c>
      <c r="H3122" s="7" t="n">
        <v>0</v>
      </c>
    </row>
    <row r="3123" spans="1:9">
      <c r="A3123" t="s">
        <v>4</v>
      </c>
      <c r="B3123" s="4" t="s">
        <v>5</v>
      </c>
    </row>
    <row r="3124" spans="1:9">
      <c r="A3124" t="n">
        <v>26249</v>
      </c>
      <c r="B3124" s="36" t="n">
        <v>28</v>
      </c>
    </row>
    <row r="3125" spans="1:9">
      <c r="A3125" t="s">
        <v>4</v>
      </c>
      <c r="B3125" s="4" t="s">
        <v>5</v>
      </c>
      <c r="C3125" s="4" t="s">
        <v>13</v>
      </c>
    </row>
    <row r="3126" spans="1:9">
      <c r="A3126" t="n">
        <v>26250</v>
      </c>
      <c r="B3126" s="38" t="n">
        <v>27</v>
      </c>
      <c r="C3126" s="7" t="n">
        <v>0</v>
      </c>
    </row>
    <row r="3127" spans="1:9">
      <c r="A3127" t="s">
        <v>4</v>
      </c>
      <c r="B3127" s="4" t="s">
        <v>5</v>
      </c>
      <c r="C3127" s="4" t="s">
        <v>13</v>
      </c>
    </row>
    <row r="3128" spans="1:9">
      <c r="A3128" t="n">
        <v>26252</v>
      </c>
      <c r="B3128" s="38" t="n">
        <v>27</v>
      </c>
      <c r="C3128" s="7" t="n">
        <v>1</v>
      </c>
    </row>
    <row r="3129" spans="1:9">
      <c r="A3129" t="s">
        <v>4</v>
      </c>
      <c r="B3129" s="4" t="s">
        <v>5</v>
      </c>
      <c r="C3129" s="4" t="s">
        <v>13</v>
      </c>
      <c r="D3129" s="4" t="s">
        <v>10</v>
      </c>
      <c r="E3129" s="4" t="s">
        <v>10</v>
      </c>
      <c r="F3129" s="4" t="s">
        <v>10</v>
      </c>
      <c r="G3129" s="4" t="s">
        <v>10</v>
      </c>
      <c r="H3129" s="4" t="s">
        <v>13</v>
      </c>
    </row>
    <row r="3130" spans="1:9">
      <c r="A3130" t="n">
        <v>26254</v>
      </c>
      <c r="B3130" s="34" t="n">
        <v>25</v>
      </c>
      <c r="C3130" s="7" t="n">
        <v>5</v>
      </c>
      <c r="D3130" s="7" t="n">
        <v>65535</v>
      </c>
      <c r="E3130" s="7" t="n">
        <v>65535</v>
      </c>
      <c r="F3130" s="7" t="n">
        <v>65535</v>
      </c>
      <c r="G3130" s="7" t="n">
        <v>65535</v>
      </c>
      <c r="H3130" s="7" t="n">
        <v>0</v>
      </c>
    </row>
    <row r="3131" spans="1:9">
      <c r="A3131" t="s">
        <v>4</v>
      </c>
      <c r="B3131" s="4" t="s">
        <v>5</v>
      </c>
      <c r="C3131" s="4" t="s">
        <v>13</v>
      </c>
      <c r="D3131" s="4" t="s">
        <v>13</v>
      </c>
      <c r="E3131" s="4" t="s">
        <v>24</v>
      </c>
      <c r="F3131" s="4" t="s">
        <v>10</v>
      </c>
    </row>
    <row r="3132" spans="1:9">
      <c r="A3132" t="n">
        <v>26265</v>
      </c>
      <c r="B3132" s="55" t="n">
        <v>45</v>
      </c>
      <c r="C3132" s="7" t="n">
        <v>5</v>
      </c>
      <c r="D3132" s="7" t="n">
        <v>3</v>
      </c>
      <c r="E3132" s="7" t="n">
        <v>10</v>
      </c>
      <c r="F3132" s="7" t="n">
        <v>4000</v>
      </c>
    </row>
    <row r="3133" spans="1:9">
      <c r="A3133" t="s">
        <v>4</v>
      </c>
      <c r="B3133" s="4" t="s">
        <v>5</v>
      </c>
      <c r="C3133" s="4" t="s">
        <v>13</v>
      </c>
      <c r="D3133" s="4" t="s">
        <v>10</v>
      </c>
      <c r="E3133" s="4" t="s">
        <v>9</v>
      </c>
      <c r="F3133" s="4" t="s">
        <v>10</v>
      </c>
      <c r="G3133" s="4" t="s">
        <v>9</v>
      </c>
      <c r="H3133" s="4" t="s">
        <v>13</v>
      </c>
    </row>
    <row r="3134" spans="1:9">
      <c r="A3134" t="n">
        <v>26274</v>
      </c>
      <c r="B3134" s="17" t="n">
        <v>49</v>
      </c>
      <c r="C3134" s="7" t="n">
        <v>0</v>
      </c>
      <c r="D3134" s="7" t="n">
        <v>520</v>
      </c>
      <c r="E3134" s="7" t="n">
        <v>1065353216</v>
      </c>
      <c r="F3134" s="7" t="n">
        <v>0</v>
      </c>
      <c r="G3134" s="7" t="n">
        <v>0</v>
      </c>
      <c r="H3134" s="7" t="n">
        <v>0</v>
      </c>
    </row>
    <row r="3135" spans="1:9">
      <c r="A3135" t="s">
        <v>4</v>
      </c>
      <c r="B3135" s="4" t="s">
        <v>5</v>
      </c>
      <c r="C3135" s="4" t="s">
        <v>13</v>
      </c>
      <c r="D3135" s="4" t="s">
        <v>10</v>
      </c>
      <c r="E3135" s="4" t="s">
        <v>24</v>
      </c>
    </row>
    <row r="3136" spans="1:9">
      <c r="A3136" t="n">
        <v>26289</v>
      </c>
      <c r="B3136" s="39" t="n">
        <v>58</v>
      </c>
      <c r="C3136" s="7" t="n">
        <v>100</v>
      </c>
      <c r="D3136" s="7" t="n">
        <v>1000</v>
      </c>
      <c r="E3136" s="7" t="n">
        <v>1</v>
      </c>
    </row>
    <row r="3137" spans="1:8">
      <c r="A3137" t="s">
        <v>4</v>
      </c>
      <c r="B3137" s="4" t="s">
        <v>5</v>
      </c>
      <c r="C3137" s="4" t="s">
        <v>13</v>
      </c>
      <c r="D3137" s="4" t="s">
        <v>10</v>
      </c>
    </row>
    <row r="3138" spans="1:8">
      <c r="A3138" t="n">
        <v>26297</v>
      </c>
      <c r="B3138" s="39" t="n">
        <v>58</v>
      </c>
      <c r="C3138" s="7" t="n">
        <v>255</v>
      </c>
      <c r="D3138" s="7" t="n">
        <v>0</v>
      </c>
    </row>
    <row r="3139" spans="1:8">
      <c r="A3139" t="s">
        <v>4</v>
      </c>
      <c r="B3139" s="4" t="s">
        <v>5</v>
      </c>
      <c r="C3139" s="4" t="s">
        <v>13</v>
      </c>
      <c r="D3139" s="4" t="s">
        <v>10</v>
      </c>
    </row>
    <row r="3140" spans="1:8">
      <c r="A3140" t="n">
        <v>26301</v>
      </c>
      <c r="B3140" s="55" t="n">
        <v>45</v>
      </c>
      <c r="C3140" s="7" t="n">
        <v>7</v>
      </c>
      <c r="D3140" s="7" t="n">
        <v>255</v>
      </c>
    </row>
    <row r="3141" spans="1:8">
      <c r="A3141" t="s">
        <v>4</v>
      </c>
      <c r="B3141" s="4" t="s">
        <v>5</v>
      </c>
      <c r="C3141" s="4" t="s">
        <v>13</v>
      </c>
      <c r="D3141" s="4" t="s">
        <v>10</v>
      </c>
      <c r="E3141" s="4" t="s">
        <v>24</v>
      </c>
    </row>
    <row r="3142" spans="1:8">
      <c r="A3142" t="n">
        <v>26305</v>
      </c>
      <c r="B3142" s="39" t="n">
        <v>58</v>
      </c>
      <c r="C3142" s="7" t="n">
        <v>101</v>
      </c>
      <c r="D3142" s="7" t="n">
        <v>500</v>
      </c>
      <c r="E3142" s="7" t="n">
        <v>1</v>
      </c>
    </row>
    <row r="3143" spans="1:8">
      <c r="A3143" t="s">
        <v>4</v>
      </c>
      <c r="B3143" s="4" t="s">
        <v>5</v>
      </c>
      <c r="C3143" s="4" t="s">
        <v>13</v>
      </c>
      <c r="D3143" s="4" t="s">
        <v>10</v>
      </c>
    </row>
    <row r="3144" spans="1:8">
      <c r="A3144" t="n">
        <v>26313</v>
      </c>
      <c r="B3144" s="39" t="n">
        <v>58</v>
      </c>
      <c r="C3144" s="7" t="n">
        <v>254</v>
      </c>
      <c r="D3144" s="7" t="n">
        <v>0</v>
      </c>
    </row>
    <row r="3145" spans="1:8">
      <c r="A3145" t="s">
        <v>4</v>
      </c>
      <c r="B3145" s="4" t="s">
        <v>5</v>
      </c>
      <c r="C3145" s="4" t="s">
        <v>13</v>
      </c>
      <c r="D3145" s="4" t="s">
        <v>13</v>
      </c>
      <c r="E3145" s="4" t="s">
        <v>24</v>
      </c>
      <c r="F3145" s="4" t="s">
        <v>24</v>
      </c>
      <c r="G3145" s="4" t="s">
        <v>24</v>
      </c>
      <c r="H3145" s="4" t="s">
        <v>10</v>
      </c>
    </row>
    <row r="3146" spans="1:8">
      <c r="A3146" t="n">
        <v>26317</v>
      </c>
      <c r="B3146" s="55" t="n">
        <v>45</v>
      </c>
      <c r="C3146" s="7" t="n">
        <v>2</v>
      </c>
      <c r="D3146" s="7" t="n">
        <v>3</v>
      </c>
      <c r="E3146" s="7" t="n">
        <v>65.2200012207031</v>
      </c>
      <c r="F3146" s="7" t="n">
        <v>8</v>
      </c>
      <c r="G3146" s="7" t="n">
        <v>0.370000004768372</v>
      </c>
      <c r="H3146" s="7" t="n">
        <v>0</v>
      </c>
    </row>
    <row r="3147" spans="1:8">
      <c r="A3147" t="s">
        <v>4</v>
      </c>
      <c r="B3147" s="4" t="s">
        <v>5</v>
      </c>
      <c r="C3147" s="4" t="s">
        <v>13</v>
      </c>
      <c r="D3147" s="4" t="s">
        <v>13</v>
      </c>
      <c r="E3147" s="4" t="s">
        <v>24</v>
      </c>
      <c r="F3147" s="4" t="s">
        <v>24</v>
      </c>
      <c r="G3147" s="4" t="s">
        <v>24</v>
      </c>
      <c r="H3147" s="4" t="s">
        <v>10</v>
      </c>
      <c r="I3147" s="4" t="s">
        <v>13</v>
      </c>
    </row>
    <row r="3148" spans="1:8">
      <c r="A3148" t="n">
        <v>26334</v>
      </c>
      <c r="B3148" s="55" t="n">
        <v>45</v>
      </c>
      <c r="C3148" s="7" t="n">
        <v>4</v>
      </c>
      <c r="D3148" s="7" t="n">
        <v>3</v>
      </c>
      <c r="E3148" s="7" t="n">
        <v>20</v>
      </c>
      <c r="F3148" s="7" t="n">
        <v>45</v>
      </c>
      <c r="G3148" s="7" t="n">
        <v>0</v>
      </c>
      <c r="H3148" s="7" t="n">
        <v>0</v>
      </c>
      <c r="I3148" s="7" t="n">
        <v>0</v>
      </c>
    </row>
    <row r="3149" spans="1:8">
      <c r="A3149" t="s">
        <v>4</v>
      </c>
      <c r="B3149" s="4" t="s">
        <v>5</v>
      </c>
      <c r="C3149" s="4" t="s">
        <v>13</v>
      </c>
      <c r="D3149" s="4" t="s">
        <v>13</v>
      </c>
      <c r="E3149" s="4" t="s">
        <v>24</v>
      </c>
      <c r="F3149" s="4" t="s">
        <v>10</v>
      </c>
    </row>
    <row r="3150" spans="1:8">
      <c r="A3150" t="n">
        <v>26352</v>
      </c>
      <c r="B3150" s="55" t="n">
        <v>45</v>
      </c>
      <c r="C3150" s="7" t="n">
        <v>5</v>
      </c>
      <c r="D3150" s="7" t="n">
        <v>3</v>
      </c>
      <c r="E3150" s="7" t="n">
        <v>8</v>
      </c>
      <c r="F3150" s="7" t="n">
        <v>0</v>
      </c>
    </row>
    <row r="3151" spans="1:8">
      <c r="A3151" t="s">
        <v>4</v>
      </c>
      <c r="B3151" s="4" t="s">
        <v>5</v>
      </c>
      <c r="C3151" s="4" t="s">
        <v>13</v>
      </c>
      <c r="D3151" s="4" t="s">
        <v>13</v>
      </c>
      <c r="E3151" s="4" t="s">
        <v>24</v>
      </c>
      <c r="F3151" s="4" t="s">
        <v>10</v>
      </c>
    </row>
    <row r="3152" spans="1:8">
      <c r="A3152" t="n">
        <v>26361</v>
      </c>
      <c r="B3152" s="55" t="n">
        <v>45</v>
      </c>
      <c r="C3152" s="7" t="n">
        <v>11</v>
      </c>
      <c r="D3152" s="7" t="n">
        <v>3</v>
      </c>
      <c r="E3152" s="7" t="n">
        <v>40</v>
      </c>
      <c r="F3152" s="7" t="n">
        <v>0</v>
      </c>
    </row>
    <row r="3153" spans="1:9">
      <c r="A3153" t="s">
        <v>4</v>
      </c>
      <c r="B3153" s="4" t="s">
        <v>5</v>
      </c>
      <c r="C3153" s="4" t="s">
        <v>13</v>
      </c>
      <c r="D3153" s="4" t="s">
        <v>13</v>
      </c>
      <c r="E3153" s="4" t="s">
        <v>24</v>
      </c>
      <c r="F3153" s="4" t="s">
        <v>24</v>
      </c>
      <c r="G3153" s="4" t="s">
        <v>24</v>
      </c>
      <c r="H3153" s="4" t="s">
        <v>10</v>
      </c>
      <c r="I3153" s="4" t="s">
        <v>13</v>
      </c>
    </row>
    <row r="3154" spans="1:9">
      <c r="A3154" t="n">
        <v>26370</v>
      </c>
      <c r="B3154" s="55" t="n">
        <v>45</v>
      </c>
      <c r="C3154" s="7" t="n">
        <v>4</v>
      </c>
      <c r="D3154" s="7" t="n">
        <v>3</v>
      </c>
      <c r="E3154" s="7" t="n">
        <v>20</v>
      </c>
      <c r="F3154" s="7" t="n">
        <v>30</v>
      </c>
      <c r="G3154" s="7" t="n">
        <v>0</v>
      </c>
      <c r="H3154" s="7" t="n">
        <v>6000</v>
      </c>
      <c r="I3154" s="7" t="n">
        <v>0</v>
      </c>
    </row>
    <row r="3155" spans="1:9">
      <c r="A3155" t="s">
        <v>4</v>
      </c>
      <c r="B3155" s="4" t="s">
        <v>5</v>
      </c>
      <c r="C3155" s="4" t="s">
        <v>13</v>
      </c>
      <c r="D3155" s="4" t="s">
        <v>10</v>
      </c>
    </row>
    <row r="3156" spans="1:9">
      <c r="A3156" t="n">
        <v>26388</v>
      </c>
      <c r="B3156" s="39" t="n">
        <v>58</v>
      </c>
      <c r="C3156" s="7" t="n">
        <v>255</v>
      </c>
      <c r="D3156" s="7" t="n">
        <v>0</v>
      </c>
    </row>
    <row r="3157" spans="1:9">
      <c r="A3157" t="s">
        <v>4</v>
      </c>
      <c r="B3157" s="4" t="s">
        <v>5</v>
      </c>
      <c r="C3157" s="4" t="s">
        <v>13</v>
      </c>
      <c r="D3157" s="4" t="s">
        <v>10</v>
      </c>
    </row>
    <row r="3158" spans="1:9">
      <c r="A3158" t="n">
        <v>26392</v>
      </c>
      <c r="B3158" s="55" t="n">
        <v>45</v>
      </c>
      <c r="C3158" s="7" t="n">
        <v>7</v>
      </c>
      <c r="D3158" s="7" t="n">
        <v>255</v>
      </c>
    </row>
    <row r="3159" spans="1:9">
      <c r="A3159" t="s">
        <v>4</v>
      </c>
      <c r="B3159" s="4" t="s">
        <v>5</v>
      </c>
      <c r="C3159" s="4" t="s">
        <v>13</v>
      </c>
      <c r="D3159" s="4" t="s">
        <v>10</v>
      </c>
      <c r="E3159" s="4" t="s">
        <v>24</v>
      </c>
    </row>
    <row r="3160" spans="1:9">
      <c r="A3160" t="n">
        <v>26396</v>
      </c>
      <c r="B3160" s="39" t="n">
        <v>58</v>
      </c>
      <c r="C3160" s="7" t="n">
        <v>101</v>
      </c>
      <c r="D3160" s="7" t="n">
        <v>500</v>
      </c>
      <c r="E3160" s="7" t="n">
        <v>1</v>
      </c>
    </row>
    <row r="3161" spans="1:9">
      <c r="A3161" t="s">
        <v>4</v>
      </c>
      <c r="B3161" s="4" t="s">
        <v>5</v>
      </c>
      <c r="C3161" s="4" t="s">
        <v>13</v>
      </c>
      <c r="D3161" s="4" t="s">
        <v>10</v>
      </c>
    </row>
    <row r="3162" spans="1:9">
      <c r="A3162" t="n">
        <v>26404</v>
      </c>
      <c r="B3162" s="39" t="n">
        <v>58</v>
      </c>
      <c r="C3162" s="7" t="n">
        <v>254</v>
      </c>
      <c r="D3162" s="7" t="n">
        <v>0</v>
      </c>
    </row>
    <row r="3163" spans="1:9">
      <c r="A3163" t="s">
        <v>4</v>
      </c>
      <c r="B3163" s="4" t="s">
        <v>5</v>
      </c>
      <c r="C3163" s="4" t="s">
        <v>13</v>
      </c>
      <c r="D3163" s="4" t="s">
        <v>13</v>
      </c>
      <c r="E3163" s="4" t="s">
        <v>24</v>
      </c>
      <c r="F3163" s="4" t="s">
        <v>24</v>
      </c>
      <c r="G3163" s="4" t="s">
        <v>24</v>
      </c>
      <c r="H3163" s="4" t="s">
        <v>10</v>
      </c>
    </row>
    <row r="3164" spans="1:9">
      <c r="A3164" t="n">
        <v>26408</v>
      </c>
      <c r="B3164" s="55" t="n">
        <v>45</v>
      </c>
      <c r="C3164" s="7" t="n">
        <v>2</v>
      </c>
      <c r="D3164" s="7" t="n">
        <v>3</v>
      </c>
      <c r="E3164" s="7" t="n">
        <v>65.2200012207031</v>
      </c>
      <c r="F3164" s="7" t="n">
        <v>8</v>
      </c>
      <c r="G3164" s="7" t="n">
        <v>-7.6399998664856</v>
      </c>
      <c r="H3164" s="7" t="n">
        <v>0</v>
      </c>
    </row>
    <row r="3165" spans="1:9">
      <c r="A3165" t="s">
        <v>4</v>
      </c>
      <c r="B3165" s="4" t="s">
        <v>5</v>
      </c>
      <c r="C3165" s="4" t="s">
        <v>13</v>
      </c>
      <c r="D3165" s="4" t="s">
        <v>13</v>
      </c>
      <c r="E3165" s="4" t="s">
        <v>24</v>
      </c>
      <c r="F3165" s="4" t="s">
        <v>24</v>
      </c>
      <c r="G3165" s="4" t="s">
        <v>24</v>
      </c>
      <c r="H3165" s="4" t="s">
        <v>10</v>
      </c>
      <c r="I3165" s="4" t="s">
        <v>13</v>
      </c>
    </row>
    <row r="3166" spans="1:9">
      <c r="A3166" t="n">
        <v>26425</v>
      </c>
      <c r="B3166" s="55" t="n">
        <v>45</v>
      </c>
      <c r="C3166" s="7" t="n">
        <v>4</v>
      </c>
      <c r="D3166" s="7" t="n">
        <v>3</v>
      </c>
      <c r="E3166" s="7" t="n">
        <v>20</v>
      </c>
      <c r="F3166" s="7" t="n">
        <v>150</v>
      </c>
      <c r="G3166" s="7" t="n">
        <v>0</v>
      </c>
      <c r="H3166" s="7" t="n">
        <v>0</v>
      </c>
      <c r="I3166" s="7" t="n">
        <v>0</v>
      </c>
    </row>
    <row r="3167" spans="1:9">
      <c r="A3167" t="s">
        <v>4</v>
      </c>
      <c r="B3167" s="4" t="s">
        <v>5</v>
      </c>
      <c r="C3167" s="4" t="s">
        <v>13</v>
      </c>
      <c r="D3167" s="4" t="s">
        <v>13</v>
      </c>
      <c r="E3167" s="4" t="s">
        <v>24</v>
      </c>
      <c r="F3167" s="4" t="s">
        <v>10</v>
      </c>
    </row>
    <row r="3168" spans="1:9">
      <c r="A3168" t="n">
        <v>26443</v>
      </c>
      <c r="B3168" s="55" t="n">
        <v>45</v>
      </c>
      <c r="C3168" s="7" t="n">
        <v>5</v>
      </c>
      <c r="D3168" s="7" t="n">
        <v>3</v>
      </c>
      <c r="E3168" s="7" t="n">
        <v>8</v>
      </c>
      <c r="F3168" s="7" t="n">
        <v>0</v>
      </c>
    </row>
    <row r="3169" spans="1:9">
      <c r="A3169" t="s">
        <v>4</v>
      </c>
      <c r="B3169" s="4" t="s">
        <v>5</v>
      </c>
      <c r="C3169" s="4" t="s">
        <v>13</v>
      </c>
      <c r="D3169" s="4" t="s">
        <v>13</v>
      </c>
      <c r="E3169" s="4" t="s">
        <v>24</v>
      </c>
      <c r="F3169" s="4" t="s">
        <v>10</v>
      </c>
    </row>
    <row r="3170" spans="1:9">
      <c r="A3170" t="n">
        <v>26452</v>
      </c>
      <c r="B3170" s="55" t="n">
        <v>45</v>
      </c>
      <c r="C3170" s="7" t="n">
        <v>11</v>
      </c>
      <c r="D3170" s="7" t="n">
        <v>3</v>
      </c>
      <c r="E3170" s="7" t="n">
        <v>40</v>
      </c>
      <c r="F3170" s="7" t="n">
        <v>0</v>
      </c>
    </row>
    <row r="3171" spans="1:9">
      <c r="A3171" t="s">
        <v>4</v>
      </c>
      <c r="B3171" s="4" t="s">
        <v>5</v>
      </c>
      <c r="C3171" s="4" t="s">
        <v>13</v>
      </c>
      <c r="D3171" s="4" t="s">
        <v>13</v>
      </c>
      <c r="E3171" s="4" t="s">
        <v>24</v>
      </c>
      <c r="F3171" s="4" t="s">
        <v>24</v>
      </c>
      <c r="G3171" s="4" t="s">
        <v>24</v>
      </c>
      <c r="H3171" s="4" t="s">
        <v>10</v>
      </c>
      <c r="I3171" s="4" t="s">
        <v>13</v>
      </c>
    </row>
    <row r="3172" spans="1:9">
      <c r="A3172" t="n">
        <v>26461</v>
      </c>
      <c r="B3172" s="55" t="n">
        <v>45</v>
      </c>
      <c r="C3172" s="7" t="n">
        <v>4</v>
      </c>
      <c r="D3172" s="7" t="n">
        <v>3</v>
      </c>
      <c r="E3172" s="7" t="n">
        <v>20</v>
      </c>
      <c r="F3172" s="7" t="n">
        <v>135</v>
      </c>
      <c r="G3172" s="7" t="n">
        <v>0</v>
      </c>
      <c r="H3172" s="7" t="n">
        <v>6000</v>
      </c>
      <c r="I3172" s="7" t="n">
        <v>0</v>
      </c>
    </row>
    <row r="3173" spans="1:9">
      <c r="A3173" t="s">
        <v>4</v>
      </c>
      <c r="B3173" s="4" t="s">
        <v>5</v>
      </c>
      <c r="C3173" s="4" t="s">
        <v>13</v>
      </c>
      <c r="D3173" s="4" t="s">
        <v>10</v>
      </c>
    </row>
    <row r="3174" spans="1:9">
      <c r="A3174" t="n">
        <v>26479</v>
      </c>
      <c r="B3174" s="39" t="n">
        <v>58</v>
      </c>
      <c r="C3174" s="7" t="n">
        <v>255</v>
      </c>
      <c r="D3174" s="7" t="n">
        <v>0</v>
      </c>
    </row>
    <row r="3175" spans="1:9">
      <c r="A3175" t="s">
        <v>4</v>
      </c>
      <c r="B3175" s="4" t="s">
        <v>5</v>
      </c>
      <c r="C3175" s="4" t="s">
        <v>13</v>
      </c>
      <c r="D3175" s="4" t="s">
        <v>10</v>
      </c>
    </row>
    <row r="3176" spans="1:9">
      <c r="A3176" t="n">
        <v>26483</v>
      </c>
      <c r="B3176" s="55" t="n">
        <v>45</v>
      </c>
      <c r="C3176" s="7" t="n">
        <v>7</v>
      </c>
      <c r="D3176" s="7" t="n">
        <v>255</v>
      </c>
    </row>
    <row r="3177" spans="1:9">
      <c r="A3177" t="s">
        <v>4</v>
      </c>
      <c r="B3177" s="4" t="s">
        <v>5</v>
      </c>
      <c r="C3177" s="4" t="s">
        <v>13</v>
      </c>
      <c r="D3177" s="4" t="s">
        <v>10</v>
      </c>
      <c r="E3177" s="4" t="s">
        <v>24</v>
      </c>
    </row>
    <row r="3178" spans="1:9">
      <c r="A3178" t="n">
        <v>26487</v>
      </c>
      <c r="B3178" s="39" t="n">
        <v>58</v>
      </c>
      <c r="C3178" s="7" t="n">
        <v>101</v>
      </c>
      <c r="D3178" s="7" t="n">
        <v>500</v>
      </c>
      <c r="E3178" s="7" t="n">
        <v>1</v>
      </c>
    </row>
    <row r="3179" spans="1:9">
      <c r="A3179" t="s">
        <v>4</v>
      </c>
      <c r="B3179" s="4" t="s">
        <v>5</v>
      </c>
      <c r="C3179" s="4" t="s">
        <v>13</v>
      </c>
      <c r="D3179" s="4" t="s">
        <v>10</v>
      </c>
    </row>
    <row r="3180" spans="1:9">
      <c r="A3180" t="n">
        <v>26495</v>
      </c>
      <c r="B3180" s="39" t="n">
        <v>58</v>
      </c>
      <c r="C3180" s="7" t="n">
        <v>254</v>
      </c>
      <c r="D3180" s="7" t="n">
        <v>0</v>
      </c>
    </row>
    <row r="3181" spans="1:9">
      <c r="A3181" t="s">
        <v>4</v>
      </c>
      <c r="B3181" s="4" t="s">
        <v>5</v>
      </c>
      <c r="C3181" s="4" t="s">
        <v>10</v>
      </c>
      <c r="D3181" s="4" t="s">
        <v>24</v>
      </c>
      <c r="E3181" s="4" t="s">
        <v>24</v>
      </c>
      <c r="F3181" s="4" t="s">
        <v>24</v>
      </c>
      <c r="G3181" s="4" t="s">
        <v>24</v>
      </c>
    </row>
    <row r="3182" spans="1:9">
      <c r="A3182" t="n">
        <v>26499</v>
      </c>
      <c r="B3182" s="57" t="n">
        <v>46</v>
      </c>
      <c r="C3182" s="7" t="n">
        <v>0</v>
      </c>
      <c r="D3182" s="7" t="n">
        <v>10.4899997711182</v>
      </c>
      <c r="E3182" s="7" t="n">
        <v>4.05999994277954</v>
      </c>
      <c r="F3182" s="7" t="n">
        <v>17.0699996948242</v>
      </c>
      <c r="G3182" s="7" t="n">
        <v>90</v>
      </c>
    </row>
    <row r="3183" spans="1:9">
      <c r="A3183" t="s">
        <v>4</v>
      </c>
      <c r="B3183" s="4" t="s">
        <v>5</v>
      </c>
      <c r="C3183" s="4" t="s">
        <v>10</v>
      </c>
      <c r="D3183" s="4" t="s">
        <v>24</v>
      </c>
      <c r="E3183" s="4" t="s">
        <v>24</v>
      </c>
      <c r="F3183" s="4" t="s">
        <v>24</v>
      </c>
      <c r="G3183" s="4" t="s">
        <v>24</v>
      </c>
    </row>
    <row r="3184" spans="1:9">
      <c r="A3184" t="n">
        <v>26518</v>
      </c>
      <c r="B3184" s="57" t="n">
        <v>46</v>
      </c>
      <c r="C3184" s="7" t="n">
        <v>9</v>
      </c>
      <c r="D3184" s="7" t="n">
        <v>46.2299995422363</v>
      </c>
      <c r="E3184" s="7" t="n">
        <v>4.03000020980835</v>
      </c>
      <c r="F3184" s="7" t="n">
        <v>-6.44999980926514</v>
      </c>
      <c r="G3184" s="7" t="n">
        <v>90.5</v>
      </c>
    </row>
    <row r="3185" spans="1:9">
      <c r="A3185" t="s">
        <v>4</v>
      </c>
      <c r="B3185" s="4" t="s">
        <v>5</v>
      </c>
      <c r="C3185" s="4" t="s">
        <v>10</v>
      </c>
      <c r="D3185" s="4" t="s">
        <v>24</v>
      </c>
      <c r="E3185" s="4" t="s">
        <v>24</v>
      </c>
      <c r="F3185" s="4" t="s">
        <v>24</v>
      </c>
      <c r="G3185" s="4" t="s">
        <v>24</v>
      </c>
    </row>
    <row r="3186" spans="1:9">
      <c r="A3186" t="n">
        <v>26537</v>
      </c>
      <c r="B3186" s="57" t="n">
        <v>46</v>
      </c>
      <c r="C3186" s="7" t="n">
        <v>1</v>
      </c>
      <c r="D3186" s="7" t="n">
        <v>45.9900016784668</v>
      </c>
      <c r="E3186" s="7" t="n">
        <v>4.03000020980835</v>
      </c>
      <c r="F3186" s="7" t="n">
        <v>-4.96999979019165</v>
      </c>
      <c r="G3186" s="7" t="n">
        <v>94.3000030517578</v>
      </c>
    </row>
    <row r="3187" spans="1:9">
      <c r="A3187" t="s">
        <v>4</v>
      </c>
      <c r="B3187" s="4" t="s">
        <v>5</v>
      </c>
      <c r="C3187" s="4" t="s">
        <v>10</v>
      </c>
      <c r="D3187" s="4" t="s">
        <v>24</v>
      </c>
      <c r="E3187" s="4" t="s">
        <v>24</v>
      </c>
      <c r="F3187" s="4" t="s">
        <v>24</v>
      </c>
      <c r="G3187" s="4" t="s">
        <v>24</v>
      </c>
    </row>
    <row r="3188" spans="1:9">
      <c r="A3188" t="n">
        <v>26556</v>
      </c>
      <c r="B3188" s="57" t="n">
        <v>46</v>
      </c>
      <c r="C3188" s="7" t="n">
        <v>2</v>
      </c>
      <c r="D3188" s="7" t="n">
        <v>45.5800018310547</v>
      </c>
      <c r="E3188" s="7" t="n">
        <v>4.05000019073486</v>
      </c>
      <c r="F3188" s="7" t="n">
        <v>-4.28999996185303</v>
      </c>
      <c r="G3188" s="7" t="n">
        <v>103.599998474121</v>
      </c>
    </row>
    <row r="3189" spans="1:9">
      <c r="A3189" t="s">
        <v>4</v>
      </c>
      <c r="B3189" s="4" t="s">
        <v>5</v>
      </c>
      <c r="C3189" s="4" t="s">
        <v>10</v>
      </c>
      <c r="D3189" s="4" t="s">
        <v>24</v>
      </c>
      <c r="E3189" s="4" t="s">
        <v>24</v>
      </c>
      <c r="F3189" s="4" t="s">
        <v>24</v>
      </c>
      <c r="G3189" s="4" t="s">
        <v>24</v>
      </c>
    </row>
    <row r="3190" spans="1:9">
      <c r="A3190" t="n">
        <v>26575</v>
      </c>
      <c r="B3190" s="57" t="n">
        <v>46</v>
      </c>
      <c r="C3190" s="7" t="n">
        <v>3</v>
      </c>
      <c r="D3190" s="7" t="n">
        <v>45.4700012207031</v>
      </c>
      <c r="E3190" s="7" t="n">
        <v>4.03000020980835</v>
      </c>
      <c r="F3190" s="7" t="n">
        <v>-7.19000005722046</v>
      </c>
      <c r="G3190" s="7" t="n">
        <v>81</v>
      </c>
    </row>
    <row r="3191" spans="1:9">
      <c r="A3191" t="s">
        <v>4</v>
      </c>
      <c r="B3191" s="4" t="s">
        <v>5</v>
      </c>
      <c r="C3191" s="4" t="s">
        <v>10</v>
      </c>
      <c r="D3191" s="4" t="s">
        <v>24</v>
      </c>
      <c r="E3191" s="4" t="s">
        <v>24</v>
      </c>
      <c r="F3191" s="4" t="s">
        <v>24</v>
      </c>
      <c r="G3191" s="4" t="s">
        <v>24</v>
      </c>
    </row>
    <row r="3192" spans="1:9">
      <c r="A3192" t="n">
        <v>26594</v>
      </c>
      <c r="B3192" s="57" t="n">
        <v>46</v>
      </c>
      <c r="C3192" s="7" t="n">
        <v>4</v>
      </c>
      <c r="D3192" s="7" t="n">
        <v>43.9500007629395</v>
      </c>
      <c r="E3192" s="7" t="n">
        <v>4.03000020980835</v>
      </c>
      <c r="F3192" s="7" t="n">
        <v>-5.30999994277954</v>
      </c>
      <c r="G3192" s="7" t="n">
        <v>88.3000030517578</v>
      </c>
    </row>
    <row r="3193" spans="1:9">
      <c r="A3193" t="s">
        <v>4</v>
      </c>
      <c r="B3193" s="4" t="s">
        <v>5</v>
      </c>
      <c r="C3193" s="4" t="s">
        <v>10</v>
      </c>
      <c r="D3193" s="4" t="s">
        <v>24</v>
      </c>
      <c r="E3193" s="4" t="s">
        <v>24</v>
      </c>
      <c r="F3193" s="4" t="s">
        <v>24</v>
      </c>
      <c r="G3193" s="4" t="s">
        <v>24</v>
      </c>
    </row>
    <row r="3194" spans="1:9">
      <c r="A3194" t="n">
        <v>26613</v>
      </c>
      <c r="B3194" s="57" t="n">
        <v>46</v>
      </c>
      <c r="C3194" s="7" t="n">
        <v>5</v>
      </c>
      <c r="D3194" s="7" t="n">
        <v>44.8899993896484</v>
      </c>
      <c r="E3194" s="7" t="n">
        <v>4.03000020980835</v>
      </c>
      <c r="F3194" s="7" t="n">
        <v>-6.69999980926514</v>
      </c>
      <c r="G3194" s="7" t="n">
        <v>90.4000015258789</v>
      </c>
    </row>
    <row r="3195" spans="1:9">
      <c r="A3195" t="s">
        <v>4</v>
      </c>
      <c r="B3195" s="4" t="s">
        <v>5</v>
      </c>
      <c r="C3195" s="4" t="s">
        <v>10</v>
      </c>
      <c r="D3195" s="4" t="s">
        <v>24</v>
      </c>
      <c r="E3195" s="4" t="s">
        <v>24</v>
      </c>
      <c r="F3195" s="4" t="s">
        <v>24</v>
      </c>
      <c r="G3195" s="4" t="s">
        <v>24</v>
      </c>
    </row>
    <row r="3196" spans="1:9">
      <c r="A3196" t="n">
        <v>26632</v>
      </c>
      <c r="B3196" s="57" t="n">
        <v>46</v>
      </c>
      <c r="C3196" s="7" t="n">
        <v>6</v>
      </c>
      <c r="D3196" s="7" t="n">
        <v>44.8899993896484</v>
      </c>
      <c r="E3196" s="7" t="n">
        <v>4.03000020980835</v>
      </c>
      <c r="F3196" s="7" t="n">
        <v>-5.98999977111816</v>
      </c>
      <c r="G3196" s="7" t="n">
        <v>90.9000015258789</v>
      </c>
    </row>
    <row r="3197" spans="1:9">
      <c r="A3197" t="s">
        <v>4</v>
      </c>
      <c r="B3197" s="4" t="s">
        <v>5</v>
      </c>
      <c r="C3197" s="4" t="s">
        <v>10</v>
      </c>
      <c r="D3197" s="4" t="s">
        <v>24</v>
      </c>
      <c r="E3197" s="4" t="s">
        <v>24</v>
      </c>
      <c r="F3197" s="4" t="s">
        <v>24</v>
      </c>
      <c r="G3197" s="4" t="s">
        <v>24</v>
      </c>
    </row>
    <row r="3198" spans="1:9">
      <c r="A3198" t="n">
        <v>26651</v>
      </c>
      <c r="B3198" s="57" t="n">
        <v>46</v>
      </c>
      <c r="C3198" s="7" t="n">
        <v>7</v>
      </c>
      <c r="D3198" s="7" t="n">
        <v>45.6300010681152</v>
      </c>
      <c r="E3198" s="7" t="n">
        <v>4.03000020980835</v>
      </c>
      <c r="F3198" s="7" t="n">
        <v>-5.61999988555908</v>
      </c>
      <c r="G3198" s="7" t="n">
        <v>90.9000015258789</v>
      </c>
    </row>
    <row r="3199" spans="1:9">
      <c r="A3199" t="s">
        <v>4</v>
      </c>
      <c r="B3199" s="4" t="s">
        <v>5</v>
      </c>
      <c r="C3199" s="4" t="s">
        <v>10</v>
      </c>
      <c r="D3199" s="4" t="s">
        <v>24</v>
      </c>
      <c r="E3199" s="4" t="s">
        <v>24</v>
      </c>
      <c r="F3199" s="4" t="s">
        <v>24</v>
      </c>
      <c r="G3199" s="4" t="s">
        <v>24</v>
      </c>
    </row>
    <row r="3200" spans="1:9">
      <c r="A3200" t="n">
        <v>26670</v>
      </c>
      <c r="B3200" s="57" t="n">
        <v>46</v>
      </c>
      <c r="C3200" s="7" t="n">
        <v>8</v>
      </c>
      <c r="D3200" s="7" t="n">
        <v>43.8400001525879</v>
      </c>
      <c r="E3200" s="7" t="n">
        <v>4.03000020980835</v>
      </c>
      <c r="F3200" s="7" t="n">
        <v>-7.59999990463257</v>
      </c>
      <c r="G3200" s="7" t="n">
        <v>76.5999984741211</v>
      </c>
    </row>
    <row r="3201" spans="1:7">
      <c r="A3201" t="s">
        <v>4</v>
      </c>
      <c r="B3201" s="4" t="s">
        <v>5</v>
      </c>
      <c r="C3201" s="4" t="s">
        <v>10</v>
      </c>
      <c r="D3201" s="4" t="s">
        <v>24</v>
      </c>
      <c r="E3201" s="4" t="s">
        <v>24</v>
      </c>
      <c r="F3201" s="4" t="s">
        <v>24</v>
      </c>
      <c r="G3201" s="4" t="s">
        <v>24</v>
      </c>
    </row>
    <row r="3202" spans="1:7">
      <c r="A3202" t="n">
        <v>26689</v>
      </c>
      <c r="B3202" s="57" t="n">
        <v>46</v>
      </c>
      <c r="C3202" s="7" t="n">
        <v>7032</v>
      </c>
      <c r="D3202" s="7" t="n">
        <v>0</v>
      </c>
      <c r="E3202" s="7" t="n">
        <v>0</v>
      </c>
      <c r="F3202" s="7" t="n">
        <v>0</v>
      </c>
      <c r="G3202" s="7" t="n">
        <v>0</v>
      </c>
    </row>
    <row r="3203" spans="1:7">
      <c r="A3203" t="s">
        <v>4</v>
      </c>
      <c r="B3203" s="4" t="s">
        <v>5</v>
      </c>
      <c r="C3203" s="4" t="s">
        <v>10</v>
      </c>
      <c r="D3203" s="4" t="s">
        <v>24</v>
      </c>
      <c r="E3203" s="4" t="s">
        <v>24</v>
      </c>
      <c r="F3203" s="4" t="s">
        <v>24</v>
      </c>
      <c r="G3203" s="4" t="s">
        <v>24</v>
      </c>
    </row>
    <row r="3204" spans="1:7">
      <c r="A3204" t="n">
        <v>26708</v>
      </c>
      <c r="B3204" s="57" t="n">
        <v>46</v>
      </c>
      <c r="C3204" s="7" t="n">
        <v>11</v>
      </c>
      <c r="D3204" s="7" t="n">
        <v>44.4900016784668</v>
      </c>
      <c r="E3204" s="7" t="n">
        <v>4.03000020980835</v>
      </c>
      <c r="F3204" s="7" t="n">
        <v>-4.69000005722046</v>
      </c>
      <c r="G3204" s="7" t="n">
        <v>90.9000015258789</v>
      </c>
    </row>
    <row r="3205" spans="1:7">
      <c r="A3205" t="s">
        <v>4</v>
      </c>
      <c r="B3205" s="4" t="s">
        <v>5</v>
      </c>
      <c r="C3205" s="4" t="s">
        <v>10</v>
      </c>
      <c r="D3205" s="4" t="s">
        <v>24</v>
      </c>
      <c r="E3205" s="4" t="s">
        <v>24</v>
      </c>
      <c r="F3205" s="4" t="s">
        <v>24</v>
      </c>
      <c r="G3205" s="4" t="s">
        <v>24</v>
      </c>
    </row>
    <row r="3206" spans="1:7">
      <c r="A3206" t="n">
        <v>26727</v>
      </c>
      <c r="B3206" s="57" t="n">
        <v>46</v>
      </c>
      <c r="C3206" s="7" t="n">
        <v>7033</v>
      </c>
      <c r="D3206" s="7" t="n">
        <v>65.629997253418</v>
      </c>
      <c r="E3206" s="7" t="n">
        <v>2.86999988555908</v>
      </c>
      <c r="F3206" s="7" t="n">
        <v>1.63999998569489</v>
      </c>
      <c r="G3206" s="7" t="n">
        <v>181</v>
      </c>
    </row>
    <row r="3207" spans="1:7">
      <c r="A3207" t="s">
        <v>4</v>
      </c>
      <c r="B3207" s="4" t="s">
        <v>5</v>
      </c>
      <c r="C3207" s="4" t="s">
        <v>10</v>
      </c>
      <c r="D3207" s="4" t="s">
        <v>24</v>
      </c>
      <c r="E3207" s="4" t="s">
        <v>24</v>
      </c>
      <c r="F3207" s="4" t="s">
        <v>24</v>
      </c>
      <c r="G3207" s="4" t="s">
        <v>24</v>
      </c>
    </row>
    <row r="3208" spans="1:7">
      <c r="A3208" t="n">
        <v>26746</v>
      </c>
      <c r="B3208" s="57" t="n">
        <v>46</v>
      </c>
      <c r="C3208" s="7" t="n">
        <v>1560</v>
      </c>
      <c r="D3208" s="7" t="n">
        <v>66.0800018310547</v>
      </c>
      <c r="E3208" s="7" t="n">
        <v>2.86999988555908</v>
      </c>
      <c r="F3208" s="7" t="n">
        <v>-9.05000019073486</v>
      </c>
      <c r="G3208" s="7" t="n">
        <v>357.200012207031</v>
      </c>
    </row>
    <row r="3209" spans="1:7">
      <c r="A3209" t="s">
        <v>4</v>
      </c>
      <c r="B3209" s="4" t="s">
        <v>5</v>
      </c>
      <c r="C3209" s="4" t="s">
        <v>10</v>
      </c>
      <c r="D3209" s="4" t="s">
        <v>24</v>
      </c>
      <c r="E3209" s="4" t="s">
        <v>24</v>
      </c>
      <c r="F3209" s="4" t="s">
        <v>24</v>
      </c>
      <c r="G3209" s="4" t="s">
        <v>24</v>
      </c>
    </row>
    <row r="3210" spans="1:7">
      <c r="A3210" t="n">
        <v>26765</v>
      </c>
      <c r="B3210" s="57" t="n">
        <v>46</v>
      </c>
      <c r="C3210" s="7" t="n">
        <v>7049</v>
      </c>
      <c r="D3210" s="7" t="n">
        <v>45.6399993896484</v>
      </c>
      <c r="E3210" s="7" t="n">
        <v>4.03000020980835</v>
      </c>
      <c r="F3210" s="7" t="n">
        <v>-3.6800000667572</v>
      </c>
      <c r="G3210" s="7" t="n">
        <v>102.900001525879</v>
      </c>
    </row>
    <row r="3211" spans="1:7">
      <c r="A3211" t="s">
        <v>4</v>
      </c>
      <c r="B3211" s="4" t="s">
        <v>5</v>
      </c>
      <c r="C3211" s="4" t="s">
        <v>10</v>
      </c>
      <c r="D3211" s="4" t="s">
        <v>24</v>
      </c>
      <c r="E3211" s="4" t="s">
        <v>24</v>
      </c>
      <c r="F3211" s="4" t="s">
        <v>24</v>
      </c>
      <c r="G3211" s="4" t="s">
        <v>24</v>
      </c>
    </row>
    <row r="3212" spans="1:7">
      <c r="A3212" t="n">
        <v>26784</v>
      </c>
      <c r="B3212" s="57" t="n">
        <v>46</v>
      </c>
      <c r="C3212" s="7" t="n">
        <v>7008</v>
      </c>
      <c r="D3212" s="7" t="n">
        <v>45.9199981689453</v>
      </c>
      <c r="E3212" s="7" t="n">
        <v>4.03000020980835</v>
      </c>
      <c r="F3212" s="7" t="n">
        <v>-3.04999995231628</v>
      </c>
      <c r="G3212" s="7" t="n">
        <v>101.599998474121</v>
      </c>
    </row>
    <row r="3213" spans="1:7">
      <c r="A3213" t="s">
        <v>4</v>
      </c>
      <c r="B3213" s="4" t="s">
        <v>5</v>
      </c>
      <c r="C3213" s="4" t="s">
        <v>10</v>
      </c>
      <c r="D3213" s="4" t="s">
        <v>24</v>
      </c>
      <c r="E3213" s="4" t="s">
        <v>24</v>
      </c>
      <c r="F3213" s="4" t="s">
        <v>24</v>
      </c>
      <c r="G3213" s="4" t="s">
        <v>24</v>
      </c>
    </row>
    <row r="3214" spans="1:7">
      <c r="A3214" t="n">
        <v>26803</v>
      </c>
      <c r="B3214" s="57" t="n">
        <v>46</v>
      </c>
      <c r="C3214" s="7" t="n">
        <v>1620</v>
      </c>
      <c r="D3214" s="7" t="n">
        <v>45.5499992370605</v>
      </c>
      <c r="E3214" s="7" t="n">
        <v>4.03000020980835</v>
      </c>
      <c r="F3214" s="7" t="n">
        <v>-1.9099999666214</v>
      </c>
      <c r="G3214" s="7" t="n">
        <v>101.099998474121</v>
      </c>
    </row>
    <row r="3215" spans="1:7">
      <c r="A3215" t="s">
        <v>4</v>
      </c>
      <c r="B3215" s="4" t="s">
        <v>5</v>
      </c>
      <c r="C3215" s="4" t="s">
        <v>10</v>
      </c>
      <c r="D3215" s="4" t="s">
        <v>24</v>
      </c>
      <c r="E3215" s="4" t="s">
        <v>24</v>
      </c>
      <c r="F3215" s="4" t="s">
        <v>24</v>
      </c>
      <c r="G3215" s="4" t="s">
        <v>24</v>
      </c>
    </row>
    <row r="3216" spans="1:7">
      <c r="A3216" t="n">
        <v>26822</v>
      </c>
      <c r="B3216" s="57" t="n">
        <v>46</v>
      </c>
      <c r="C3216" s="7" t="n">
        <v>1621</v>
      </c>
      <c r="D3216" s="7" t="n">
        <v>44.4700012207031</v>
      </c>
      <c r="E3216" s="7" t="n">
        <v>4.03000020980835</v>
      </c>
      <c r="F3216" s="7" t="n">
        <v>-2.66000008583069</v>
      </c>
      <c r="G3216" s="7" t="n">
        <v>95.6999969482422</v>
      </c>
    </row>
    <row r="3217" spans="1:7">
      <c r="A3217" t="s">
        <v>4</v>
      </c>
      <c r="B3217" s="4" t="s">
        <v>5</v>
      </c>
      <c r="C3217" s="4" t="s">
        <v>13</v>
      </c>
      <c r="D3217" s="4" t="s">
        <v>13</v>
      </c>
      <c r="E3217" s="4" t="s">
        <v>24</v>
      </c>
      <c r="F3217" s="4" t="s">
        <v>24</v>
      </c>
      <c r="G3217" s="4" t="s">
        <v>24</v>
      </c>
      <c r="H3217" s="4" t="s">
        <v>10</v>
      </c>
    </row>
    <row r="3218" spans="1:7">
      <c r="A3218" t="n">
        <v>26841</v>
      </c>
      <c r="B3218" s="55" t="n">
        <v>45</v>
      </c>
      <c r="C3218" s="7" t="n">
        <v>2</v>
      </c>
      <c r="D3218" s="7" t="n">
        <v>3</v>
      </c>
      <c r="E3218" s="7" t="n">
        <v>43.6800003051758</v>
      </c>
      <c r="F3218" s="7" t="n">
        <v>5.09000015258789</v>
      </c>
      <c r="G3218" s="7" t="n">
        <v>-4.53000020980835</v>
      </c>
      <c r="H3218" s="7" t="n">
        <v>0</v>
      </c>
    </row>
    <row r="3219" spans="1:7">
      <c r="A3219" t="s">
        <v>4</v>
      </c>
      <c r="B3219" s="4" t="s">
        <v>5</v>
      </c>
      <c r="C3219" s="4" t="s">
        <v>13</v>
      </c>
      <c r="D3219" s="4" t="s">
        <v>13</v>
      </c>
      <c r="E3219" s="4" t="s">
        <v>24</v>
      </c>
      <c r="F3219" s="4" t="s">
        <v>24</v>
      </c>
      <c r="G3219" s="4" t="s">
        <v>24</v>
      </c>
      <c r="H3219" s="4" t="s">
        <v>10</v>
      </c>
      <c r="I3219" s="4" t="s">
        <v>13</v>
      </c>
    </row>
    <row r="3220" spans="1:7">
      <c r="A3220" t="n">
        <v>26858</v>
      </c>
      <c r="B3220" s="55" t="n">
        <v>45</v>
      </c>
      <c r="C3220" s="7" t="n">
        <v>4</v>
      </c>
      <c r="D3220" s="7" t="n">
        <v>3</v>
      </c>
      <c r="E3220" s="7" t="n">
        <v>6.55999994277954</v>
      </c>
      <c r="F3220" s="7" t="n">
        <v>111.919998168945</v>
      </c>
      <c r="G3220" s="7" t="n">
        <v>0</v>
      </c>
      <c r="H3220" s="7" t="n">
        <v>0</v>
      </c>
      <c r="I3220" s="7" t="n">
        <v>0</v>
      </c>
    </row>
    <row r="3221" spans="1:7">
      <c r="A3221" t="s">
        <v>4</v>
      </c>
      <c r="B3221" s="4" t="s">
        <v>5</v>
      </c>
      <c r="C3221" s="4" t="s">
        <v>13</v>
      </c>
      <c r="D3221" s="4" t="s">
        <v>13</v>
      </c>
      <c r="E3221" s="4" t="s">
        <v>24</v>
      </c>
      <c r="F3221" s="4" t="s">
        <v>10</v>
      </c>
    </row>
    <row r="3222" spans="1:7">
      <c r="A3222" t="n">
        <v>26876</v>
      </c>
      <c r="B3222" s="55" t="n">
        <v>45</v>
      </c>
      <c r="C3222" s="7" t="n">
        <v>5</v>
      </c>
      <c r="D3222" s="7" t="n">
        <v>3</v>
      </c>
      <c r="E3222" s="7" t="n">
        <v>7.40000009536743</v>
      </c>
      <c r="F3222" s="7" t="n">
        <v>0</v>
      </c>
    </row>
    <row r="3223" spans="1:7">
      <c r="A3223" t="s">
        <v>4</v>
      </c>
      <c r="B3223" s="4" t="s">
        <v>5</v>
      </c>
      <c r="C3223" s="4" t="s">
        <v>13</v>
      </c>
      <c r="D3223" s="4" t="s">
        <v>13</v>
      </c>
      <c r="E3223" s="4" t="s">
        <v>24</v>
      </c>
      <c r="F3223" s="4" t="s">
        <v>10</v>
      </c>
    </row>
    <row r="3224" spans="1:7">
      <c r="A3224" t="n">
        <v>26885</v>
      </c>
      <c r="B3224" s="55" t="n">
        <v>45</v>
      </c>
      <c r="C3224" s="7" t="n">
        <v>11</v>
      </c>
      <c r="D3224" s="7" t="n">
        <v>3</v>
      </c>
      <c r="E3224" s="7" t="n">
        <v>40</v>
      </c>
      <c r="F3224" s="7" t="n">
        <v>0</v>
      </c>
    </row>
    <row r="3225" spans="1:7">
      <c r="A3225" t="s">
        <v>4</v>
      </c>
      <c r="B3225" s="4" t="s">
        <v>5</v>
      </c>
      <c r="C3225" s="4" t="s">
        <v>13</v>
      </c>
      <c r="D3225" s="4" t="s">
        <v>13</v>
      </c>
      <c r="E3225" s="4" t="s">
        <v>24</v>
      </c>
      <c r="F3225" s="4" t="s">
        <v>10</v>
      </c>
    </row>
    <row r="3226" spans="1:7">
      <c r="A3226" t="n">
        <v>26894</v>
      </c>
      <c r="B3226" s="55" t="n">
        <v>45</v>
      </c>
      <c r="C3226" s="7" t="n">
        <v>5</v>
      </c>
      <c r="D3226" s="7" t="n">
        <v>3</v>
      </c>
      <c r="E3226" s="7" t="n">
        <v>6.90000009536743</v>
      </c>
      <c r="F3226" s="7" t="n">
        <v>2000</v>
      </c>
    </row>
    <row r="3227" spans="1:7">
      <c r="A3227" t="s">
        <v>4</v>
      </c>
      <c r="B3227" s="4" t="s">
        <v>5</v>
      </c>
      <c r="C3227" s="4" t="s">
        <v>13</v>
      </c>
      <c r="D3227" s="4" t="s">
        <v>10</v>
      </c>
    </row>
    <row r="3228" spans="1:7">
      <c r="A3228" t="n">
        <v>26903</v>
      </c>
      <c r="B3228" s="55" t="n">
        <v>45</v>
      </c>
      <c r="C3228" s="7" t="n">
        <v>7</v>
      </c>
      <c r="D3228" s="7" t="n">
        <v>255</v>
      </c>
    </row>
    <row r="3229" spans="1:7">
      <c r="A3229" t="s">
        <v>4</v>
      </c>
      <c r="B3229" s="4" t="s">
        <v>5</v>
      </c>
      <c r="C3229" s="4" t="s">
        <v>13</v>
      </c>
      <c r="D3229" s="4" t="s">
        <v>10</v>
      </c>
    </row>
    <row r="3230" spans="1:7">
      <c r="A3230" t="n">
        <v>26907</v>
      </c>
      <c r="B3230" s="39" t="n">
        <v>58</v>
      </c>
      <c r="C3230" s="7" t="n">
        <v>255</v>
      </c>
      <c r="D3230" s="7" t="n">
        <v>0</v>
      </c>
    </row>
    <row r="3231" spans="1:7">
      <c r="A3231" t="s">
        <v>4</v>
      </c>
      <c r="B3231" s="4" t="s">
        <v>5</v>
      </c>
      <c r="C3231" s="4" t="s">
        <v>13</v>
      </c>
      <c r="D3231" s="4" t="s">
        <v>10</v>
      </c>
      <c r="E3231" s="4" t="s">
        <v>6</v>
      </c>
    </row>
    <row r="3232" spans="1:7">
      <c r="A3232" t="n">
        <v>26911</v>
      </c>
      <c r="B3232" s="61" t="n">
        <v>51</v>
      </c>
      <c r="C3232" s="7" t="n">
        <v>4</v>
      </c>
      <c r="D3232" s="7" t="n">
        <v>1</v>
      </c>
      <c r="E3232" s="7" t="s">
        <v>286</v>
      </c>
    </row>
    <row r="3233" spans="1:9">
      <c r="A3233" t="s">
        <v>4</v>
      </c>
      <c r="B3233" s="4" t="s">
        <v>5</v>
      </c>
      <c r="C3233" s="4" t="s">
        <v>10</v>
      </c>
    </row>
    <row r="3234" spans="1:9">
      <c r="A3234" t="n">
        <v>26924</v>
      </c>
      <c r="B3234" s="43" t="n">
        <v>16</v>
      </c>
      <c r="C3234" s="7" t="n">
        <v>0</v>
      </c>
    </row>
    <row r="3235" spans="1:9">
      <c r="A3235" t="s">
        <v>4</v>
      </c>
      <c r="B3235" s="4" t="s">
        <v>5</v>
      </c>
      <c r="C3235" s="4" t="s">
        <v>10</v>
      </c>
      <c r="D3235" s="4" t="s">
        <v>70</v>
      </c>
      <c r="E3235" s="4" t="s">
        <v>13</v>
      </c>
      <c r="F3235" s="4" t="s">
        <v>13</v>
      </c>
    </row>
    <row r="3236" spans="1:9">
      <c r="A3236" t="n">
        <v>26927</v>
      </c>
      <c r="B3236" s="62" t="n">
        <v>26</v>
      </c>
      <c r="C3236" s="7" t="n">
        <v>1</v>
      </c>
      <c r="D3236" s="7" t="s">
        <v>287</v>
      </c>
      <c r="E3236" s="7" t="n">
        <v>2</v>
      </c>
      <c r="F3236" s="7" t="n">
        <v>0</v>
      </c>
    </row>
    <row r="3237" spans="1:9">
      <c r="A3237" t="s">
        <v>4</v>
      </c>
      <c r="B3237" s="4" t="s">
        <v>5</v>
      </c>
    </row>
    <row r="3238" spans="1:9">
      <c r="A3238" t="n">
        <v>26988</v>
      </c>
      <c r="B3238" s="36" t="n">
        <v>28</v>
      </c>
    </row>
    <row r="3239" spans="1:9">
      <c r="A3239" t="s">
        <v>4</v>
      </c>
      <c r="B3239" s="4" t="s">
        <v>5</v>
      </c>
      <c r="C3239" s="4" t="s">
        <v>10</v>
      </c>
      <c r="D3239" s="4" t="s">
        <v>13</v>
      </c>
      <c r="E3239" s="4" t="s">
        <v>13</v>
      </c>
      <c r="F3239" s="4" t="s">
        <v>6</v>
      </c>
    </row>
    <row r="3240" spans="1:9">
      <c r="A3240" t="n">
        <v>26989</v>
      </c>
      <c r="B3240" s="30" t="n">
        <v>20</v>
      </c>
      <c r="C3240" s="7" t="n">
        <v>2</v>
      </c>
      <c r="D3240" s="7" t="n">
        <v>2</v>
      </c>
      <c r="E3240" s="7" t="n">
        <v>10</v>
      </c>
      <c r="F3240" s="7" t="s">
        <v>288</v>
      </c>
    </row>
    <row r="3241" spans="1:9">
      <c r="A3241" t="s">
        <v>4</v>
      </c>
      <c r="B3241" s="4" t="s">
        <v>5</v>
      </c>
      <c r="C3241" s="4" t="s">
        <v>13</v>
      </c>
      <c r="D3241" s="4" t="s">
        <v>10</v>
      </c>
      <c r="E3241" s="4" t="s">
        <v>6</v>
      </c>
    </row>
    <row r="3242" spans="1:9">
      <c r="A3242" t="n">
        <v>27010</v>
      </c>
      <c r="B3242" s="61" t="n">
        <v>51</v>
      </c>
      <c r="C3242" s="7" t="n">
        <v>4</v>
      </c>
      <c r="D3242" s="7" t="n">
        <v>2</v>
      </c>
      <c r="E3242" s="7" t="s">
        <v>250</v>
      </c>
    </row>
    <row r="3243" spans="1:9">
      <c r="A3243" t="s">
        <v>4</v>
      </c>
      <c r="B3243" s="4" t="s">
        <v>5</v>
      </c>
      <c r="C3243" s="4" t="s">
        <v>10</v>
      </c>
    </row>
    <row r="3244" spans="1:9">
      <c r="A3244" t="n">
        <v>27023</v>
      </c>
      <c r="B3244" s="43" t="n">
        <v>16</v>
      </c>
      <c r="C3244" s="7" t="n">
        <v>0</v>
      </c>
    </row>
    <row r="3245" spans="1:9">
      <c r="A3245" t="s">
        <v>4</v>
      </c>
      <c r="B3245" s="4" t="s">
        <v>5</v>
      </c>
      <c r="C3245" s="4" t="s">
        <v>10</v>
      </c>
      <c r="D3245" s="4" t="s">
        <v>70</v>
      </c>
      <c r="E3245" s="4" t="s">
        <v>13</v>
      </c>
      <c r="F3245" s="4" t="s">
        <v>13</v>
      </c>
    </row>
    <row r="3246" spans="1:9">
      <c r="A3246" t="n">
        <v>27026</v>
      </c>
      <c r="B3246" s="62" t="n">
        <v>26</v>
      </c>
      <c r="C3246" s="7" t="n">
        <v>2</v>
      </c>
      <c r="D3246" s="7" t="s">
        <v>289</v>
      </c>
      <c r="E3246" s="7" t="n">
        <v>2</v>
      </c>
      <c r="F3246" s="7" t="n">
        <v>0</v>
      </c>
    </row>
    <row r="3247" spans="1:9">
      <c r="A3247" t="s">
        <v>4</v>
      </c>
      <c r="B3247" s="4" t="s">
        <v>5</v>
      </c>
    </row>
    <row r="3248" spans="1:9">
      <c r="A3248" t="n">
        <v>27074</v>
      </c>
      <c r="B3248" s="36" t="n">
        <v>28</v>
      </c>
    </row>
    <row r="3249" spans="1:6">
      <c r="A3249" t="s">
        <v>4</v>
      </c>
      <c r="B3249" s="4" t="s">
        <v>5</v>
      </c>
      <c r="C3249" s="4" t="s">
        <v>13</v>
      </c>
      <c r="D3249" s="4" t="s">
        <v>10</v>
      </c>
      <c r="E3249" s="4" t="s">
        <v>6</v>
      </c>
    </row>
    <row r="3250" spans="1:6">
      <c r="A3250" t="n">
        <v>27075</v>
      </c>
      <c r="B3250" s="61" t="n">
        <v>51</v>
      </c>
      <c r="C3250" s="7" t="n">
        <v>4</v>
      </c>
      <c r="D3250" s="7" t="n">
        <v>7049</v>
      </c>
      <c r="E3250" s="7" t="s">
        <v>250</v>
      </c>
    </row>
    <row r="3251" spans="1:6">
      <c r="A3251" t="s">
        <v>4</v>
      </c>
      <c r="B3251" s="4" t="s">
        <v>5</v>
      </c>
      <c r="C3251" s="4" t="s">
        <v>10</v>
      </c>
    </row>
    <row r="3252" spans="1:6">
      <c r="A3252" t="n">
        <v>27088</v>
      </c>
      <c r="B3252" s="43" t="n">
        <v>16</v>
      </c>
      <c r="C3252" s="7" t="n">
        <v>0</v>
      </c>
    </row>
    <row r="3253" spans="1:6">
      <c r="A3253" t="s">
        <v>4</v>
      </c>
      <c r="B3253" s="4" t="s">
        <v>5</v>
      </c>
      <c r="C3253" s="4" t="s">
        <v>10</v>
      </c>
      <c r="D3253" s="4" t="s">
        <v>70</v>
      </c>
      <c r="E3253" s="4" t="s">
        <v>13</v>
      </c>
      <c r="F3253" s="4" t="s">
        <v>13</v>
      </c>
    </row>
    <row r="3254" spans="1:6">
      <c r="A3254" t="n">
        <v>27091</v>
      </c>
      <c r="B3254" s="62" t="n">
        <v>26</v>
      </c>
      <c r="C3254" s="7" t="n">
        <v>7049</v>
      </c>
      <c r="D3254" s="7" t="s">
        <v>290</v>
      </c>
      <c r="E3254" s="7" t="n">
        <v>2</v>
      </c>
      <c r="F3254" s="7" t="n">
        <v>0</v>
      </c>
    </row>
    <row r="3255" spans="1:6">
      <c r="A3255" t="s">
        <v>4</v>
      </c>
      <c r="B3255" s="4" t="s">
        <v>5</v>
      </c>
    </row>
    <row r="3256" spans="1:6">
      <c r="A3256" t="n">
        <v>27163</v>
      </c>
      <c r="B3256" s="36" t="n">
        <v>28</v>
      </c>
    </row>
    <row r="3257" spans="1:6">
      <c r="A3257" t="s">
        <v>4</v>
      </c>
      <c r="B3257" s="4" t="s">
        <v>5</v>
      </c>
      <c r="C3257" s="4" t="s">
        <v>10</v>
      </c>
      <c r="D3257" s="4" t="s">
        <v>13</v>
      </c>
      <c r="E3257" s="4" t="s">
        <v>6</v>
      </c>
      <c r="F3257" s="4" t="s">
        <v>24</v>
      </c>
      <c r="G3257" s="4" t="s">
        <v>24</v>
      </c>
      <c r="H3257" s="4" t="s">
        <v>24</v>
      </c>
    </row>
    <row r="3258" spans="1:6">
      <c r="A3258" t="n">
        <v>27164</v>
      </c>
      <c r="B3258" s="59" t="n">
        <v>48</v>
      </c>
      <c r="C3258" s="7" t="n">
        <v>7008</v>
      </c>
      <c r="D3258" s="7" t="n">
        <v>0</v>
      </c>
      <c r="E3258" s="7" t="s">
        <v>181</v>
      </c>
      <c r="F3258" s="7" t="n">
        <v>-1</v>
      </c>
      <c r="G3258" s="7" t="n">
        <v>1</v>
      </c>
      <c r="H3258" s="7" t="n">
        <v>0</v>
      </c>
    </row>
    <row r="3259" spans="1:6">
      <c r="A3259" t="s">
        <v>4</v>
      </c>
      <c r="B3259" s="4" t="s">
        <v>5</v>
      </c>
      <c r="C3259" s="4" t="s">
        <v>13</v>
      </c>
      <c r="D3259" s="4" t="s">
        <v>10</v>
      </c>
      <c r="E3259" s="4" t="s">
        <v>6</v>
      </c>
    </row>
    <row r="3260" spans="1:6">
      <c r="A3260" t="n">
        <v>27193</v>
      </c>
      <c r="B3260" s="61" t="n">
        <v>51</v>
      </c>
      <c r="C3260" s="7" t="n">
        <v>4</v>
      </c>
      <c r="D3260" s="7" t="n">
        <v>7008</v>
      </c>
      <c r="E3260" s="7" t="s">
        <v>291</v>
      </c>
    </row>
    <row r="3261" spans="1:6">
      <c r="A3261" t="s">
        <v>4</v>
      </c>
      <c r="B3261" s="4" t="s">
        <v>5</v>
      </c>
      <c r="C3261" s="4" t="s">
        <v>10</v>
      </c>
    </row>
    <row r="3262" spans="1:6">
      <c r="A3262" t="n">
        <v>27206</v>
      </c>
      <c r="B3262" s="43" t="n">
        <v>16</v>
      </c>
      <c r="C3262" s="7" t="n">
        <v>0</v>
      </c>
    </row>
    <row r="3263" spans="1:6">
      <c r="A3263" t="s">
        <v>4</v>
      </c>
      <c r="B3263" s="4" t="s">
        <v>5</v>
      </c>
      <c r="C3263" s="4" t="s">
        <v>10</v>
      </c>
      <c r="D3263" s="4" t="s">
        <v>70</v>
      </c>
      <c r="E3263" s="4" t="s">
        <v>13</v>
      </c>
      <c r="F3263" s="4" t="s">
        <v>13</v>
      </c>
    </row>
    <row r="3264" spans="1:6">
      <c r="A3264" t="n">
        <v>27209</v>
      </c>
      <c r="B3264" s="62" t="n">
        <v>26</v>
      </c>
      <c r="C3264" s="7" t="n">
        <v>7008</v>
      </c>
      <c r="D3264" s="7" t="s">
        <v>292</v>
      </c>
      <c r="E3264" s="7" t="n">
        <v>2</v>
      </c>
      <c r="F3264" s="7" t="n">
        <v>0</v>
      </c>
    </row>
    <row r="3265" spans="1:8">
      <c r="A3265" t="s">
        <v>4</v>
      </c>
      <c r="B3265" s="4" t="s">
        <v>5</v>
      </c>
    </row>
    <row r="3266" spans="1:8">
      <c r="A3266" t="n">
        <v>27278</v>
      </c>
      <c r="B3266" s="36" t="n">
        <v>28</v>
      </c>
    </row>
    <row r="3267" spans="1:8">
      <c r="A3267" t="s">
        <v>4</v>
      </c>
      <c r="B3267" s="4" t="s">
        <v>5</v>
      </c>
      <c r="C3267" s="4" t="s">
        <v>10</v>
      </c>
      <c r="D3267" s="4" t="s">
        <v>13</v>
      </c>
    </row>
    <row r="3268" spans="1:8">
      <c r="A3268" t="n">
        <v>27279</v>
      </c>
      <c r="B3268" s="77" t="n">
        <v>89</v>
      </c>
      <c r="C3268" s="7" t="n">
        <v>65533</v>
      </c>
      <c r="D3268" s="7" t="n">
        <v>1</v>
      </c>
    </row>
    <row r="3269" spans="1:8">
      <c r="A3269" t="s">
        <v>4</v>
      </c>
      <c r="B3269" s="4" t="s">
        <v>5</v>
      </c>
      <c r="C3269" s="4" t="s">
        <v>13</v>
      </c>
      <c r="D3269" s="4" t="s">
        <v>10</v>
      </c>
      <c r="E3269" s="4" t="s">
        <v>10</v>
      </c>
      <c r="F3269" s="4" t="s">
        <v>13</v>
      </c>
    </row>
    <row r="3270" spans="1:8">
      <c r="A3270" t="n">
        <v>27283</v>
      </c>
      <c r="B3270" s="34" t="n">
        <v>25</v>
      </c>
      <c r="C3270" s="7" t="n">
        <v>1</v>
      </c>
      <c r="D3270" s="7" t="n">
        <v>60</v>
      </c>
      <c r="E3270" s="7" t="n">
        <v>640</v>
      </c>
      <c r="F3270" s="7" t="n">
        <v>1</v>
      </c>
    </row>
    <row r="3271" spans="1:8">
      <c r="A3271" t="s">
        <v>4</v>
      </c>
      <c r="B3271" s="4" t="s">
        <v>5</v>
      </c>
      <c r="C3271" s="4" t="s">
        <v>13</v>
      </c>
      <c r="D3271" s="4" t="s">
        <v>10</v>
      </c>
      <c r="E3271" s="4" t="s">
        <v>6</v>
      </c>
    </row>
    <row r="3272" spans="1:8">
      <c r="A3272" t="n">
        <v>27290</v>
      </c>
      <c r="B3272" s="61" t="n">
        <v>51</v>
      </c>
      <c r="C3272" s="7" t="n">
        <v>4</v>
      </c>
      <c r="D3272" s="7" t="n">
        <v>0</v>
      </c>
      <c r="E3272" s="7" t="s">
        <v>293</v>
      </c>
    </row>
    <row r="3273" spans="1:8">
      <c r="A3273" t="s">
        <v>4</v>
      </c>
      <c r="B3273" s="4" t="s">
        <v>5</v>
      </c>
      <c r="C3273" s="4" t="s">
        <v>10</v>
      </c>
    </row>
    <row r="3274" spans="1:8">
      <c r="A3274" t="n">
        <v>27304</v>
      </c>
      <c r="B3274" s="43" t="n">
        <v>16</v>
      </c>
      <c r="C3274" s="7" t="n">
        <v>0</v>
      </c>
    </row>
    <row r="3275" spans="1:8">
      <c r="A3275" t="s">
        <v>4</v>
      </c>
      <c r="B3275" s="4" t="s">
        <v>5</v>
      </c>
      <c r="C3275" s="4" t="s">
        <v>10</v>
      </c>
      <c r="D3275" s="4" t="s">
        <v>70</v>
      </c>
      <c r="E3275" s="4" t="s">
        <v>13</v>
      </c>
      <c r="F3275" s="4" t="s">
        <v>13</v>
      </c>
      <c r="G3275" s="4" t="s">
        <v>70</v>
      </c>
      <c r="H3275" s="4" t="s">
        <v>13</v>
      </c>
      <c r="I3275" s="4" t="s">
        <v>13</v>
      </c>
    </row>
    <row r="3276" spans="1:8">
      <c r="A3276" t="n">
        <v>27307</v>
      </c>
      <c r="B3276" s="62" t="n">
        <v>26</v>
      </c>
      <c r="C3276" s="7" t="n">
        <v>0</v>
      </c>
      <c r="D3276" s="7" t="s">
        <v>294</v>
      </c>
      <c r="E3276" s="7" t="n">
        <v>2</v>
      </c>
      <c r="F3276" s="7" t="n">
        <v>3</v>
      </c>
      <c r="G3276" s="7" t="s">
        <v>295</v>
      </c>
      <c r="H3276" s="7" t="n">
        <v>2</v>
      </c>
      <c r="I3276" s="7" t="n">
        <v>0</v>
      </c>
    </row>
    <row r="3277" spans="1:8">
      <c r="A3277" t="s">
        <v>4</v>
      </c>
      <c r="B3277" s="4" t="s">
        <v>5</v>
      </c>
    </row>
    <row r="3278" spans="1:8">
      <c r="A3278" t="n">
        <v>27459</v>
      </c>
      <c r="B3278" s="36" t="n">
        <v>28</v>
      </c>
    </row>
    <row r="3279" spans="1:8">
      <c r="A3279" t="s">
        <v>4</v>
      </c>
      <c r="B3279" s="4" t="s">
        <v>5</v>
      </c>
      <c r="C3279" s="4" t="s">
        <v>6</v>
      </c>
      <c r="D3279" s="4" t="s">
        <v>10</v>
      </c>
    </row>
    <row r="3280" spans="1:8">
      <c r="A3280" t="n">
        <v>27460</v>
      </c>
      <c r="B3280" s="76" t="n">
        <v>29</v>
      </c>
      <c r="C3280" s="7" t="s">
        <v>12</v>
      </c>
      <c r="D3280" s="7" t="n">
        <v>65533</v>
      </c>
    </row>
    <row r="3281" spans="1:9">
      <c r="A3281" t="s">
        <v>4</v>
      </c>
      <c r="B3281" s="4" t="s">
        <v>5</v>
      </c>
      <c r="C3281" s="4" t="s">
        <v>13</v>
      </c>
      <c r="D3281" s="4" t="s">
        <v>10</v>
      </c>
      <c r="E3281" s="4" t="s">
        <v>10</v>
      </c>
      <c r="F3281" s="4" t="s">
        <v>13</v>
      </c>
    </row>
    <row r="3282" spans="1:9">
      <c r="A3282" t="n">
        <v>27464</v>
      </c>
      <c r="B3282" s="34" t="n">
        <v>25</v>
      </c>
      <c r="C3282" s="7" t="n">
        <v>1</v>
      </c>
      <c r="D3282" s="7" t="n">
        <v>65535</v>
      </c>
      <c r="E3282" s="7" t="n">
        <v>65535</v>
      </c>
      <c r="F3282" s="7" t="n">
        <v>0</v>
      </c>
    </row>
    <row r="3283" spans="1:9">
      <c r="A3283" t="s">
        <v>4</v>
      </c>
      <c r="B3283" s="4" t="s">
        <v>5</v>
      </c>
      <c r="C3283" s="4" t="s">
        <v>13</v>
      </c>
      <c r="D3283" s="4" t="s">
        <v>10</v>
      </c>
      <c r="E3283" s="4" t="s">
        <v>6</v>
      </c>
    </row>
    <row r="3284" spans="1:9">
      <c r="A3284" t="n">
        <v>27471</v>
      </c>
      <c r="B3284" s="61" t="n">
        <v>51</v>
      </c>
      <c r="C3284" s="7" t="n">
        <v>4</v>
      </c>
      <c r="D3284" s="7" t="n">
        <v>9</v>
      </c>
      <c r="E3284" s="7" t="s">
        <v>296</v>
      </c>
    </row>
    <row r="3285" spans="1:9">
      <c r="A3285" t="s">
        <v>4</v>
      </c>
      <c r="B3285" s="4" t="s">
        <v>5</v>
      </c>
      <c r="C3285" s="4" t="s">
        <v>10</v>
      </c>
    </row>
    <row r="3286" spans="1:9">
      <c r="A3286" t="n">
        <v>27485</v>
      </c>
      <c r="B3286" s="43" t="n">
        <v>16</v>
      </c>
      <c r="C3286" s="7" t="n">
        <v>0</v>
      </c>
    </row>
    <row r="3287" spans="1:9">
      <c r="A3287" t="s">
        <v>4</v>
      </c>
      <c r="B3287" s="4" t="s">
        <v>5</v>
      </c>
      <c r="C3287" s="4" t="s">
        <v>10</v>
      </c>
      <c r="D3287" s="4" t="s">
        <v>70</v>
      </c>
      <c r="E3287" s="4" t="s">
        <v>13</v>
      </c>
      <c r="F3287" s="4" t="s">
        <v>13</v>
      </c>
      <c r="G3287" s="4" t="s">
        <v>70</v>
      </c>
      <c r="H3287" s="4" t="s">
        <v>13</v>
      </c>
      <c r="I3287" s="4" t="s">
        <v>13</v>
      </c>
    </row>
    <row r="3288" spans="1:9">
      <c r="A3288" t="n">
        <v>27488</v>
      </c>
      <c r="B3288" s="62" t="n">
        <v>26</v>
      </c>
      <c r="C3288" s="7" t="n">
        <v>9</v>
      </c>
      <c r="D3288" s="7" t="s">
        <v>297</v>
      </c>
      <c r="E3288" s="7" t="n">
        <v>2</v>
      </c>
      <c r="F3288" s="7" t="n">
        <v>3</v>
      </c>
      <c r="G3288" s="7" t="s">
        <v>298</v>
      </c>
      <c r="H3288" s="7" t="n">
        <v>2</v>
      </c>
      <c r="I3288" s="7" t="n">
        <v>0</v>
      </c>
    </row>
    <row r="3289" spans="1:9">
      <c r="A3289" t="s">
        <v>4</v>
      </c>
      <c r="B3289" s="4" t="s">
        <v>5</v>
      </c>
    </row>
    <row r="3290" spans="1:9">
      <c r="A3290" t="n">
        <v>27602</v>
      </c>
      <c r="B3290" s="36" t="n">
        <v>28</v>
      </c>
    </row>
    <row r="3291" spans="1:9">
      <c r="A3291" t="s">
        <v>4</v>
      </c>
      <c r="B3291" s="4" t="s">
        <v>5</v>
      </c>
      <c r="C3291" s="4" t="s">
        <v>13</v>
      </c>
      <c r="D3291" s="4" t="s">
        <v>10</v>
      </c>
      <c r="E3291" s="4" t="s">
        <v>6</v>
      </c>
    </row>
    <row r="3292" spans="1:9">
      <c r="A3292" t="n">
        <v>27603</v>
      </c>
      <c r="B3292" s="61" t="n">
        <v>51</v>
      </c>
      <c r="C3292" s="7" t="n">
        <v>4</v>
      </c>
      <c r="D3292" s="7" t="n">
        <v>3</v>
      </c>
      <c r="E3292" s="7" t="s">
        <v>299</v>
      </c>
    </row>
    <row r="3293" spans="1:9">
      <c r="A3293" t="s">
        <v>4</v>
      </c>
      <c r="B3293" s="4" t="s">
        <v>5</v>
      </c>
      <c r="C3293" s="4" t="s">
        <v>10</v>
      </c>
    </row>
    <row r="3294" spans="1:9">
      <c r="A3294" t="n">
        <v>27616</v>
      </c>
      <c r="B3294" s="43" t="n">
        <v>16</v>
      </c>
      <c r="C3294" s="7" t="n">
        <v>0</v>
      </c>
    </row>
    <row r="3295" spans="1:9">
      <c r="A3295" t="s">
        <v>4</v>
      </c>
      <c r="B3295" s="4" t="s">
        <v>5</v>
      </c>
      <c r="C3295" s="4" t="s">
        <v>10</v>
      </c>
      <c r="D3295" s="4" t="s">
        <v>70</v>
      </c>
      <c r="E3295" s="4" t="s">
        <v>13</v>
      </c>
      <c r="F3295" s="4" t="s">
        <v>13</v>
      </c>
    </row>
    <row r="3296" spans="1:9">
      <c r="A3296" t="n">
        <v>27619</v>
      </c>
      <c r="B3296" s="62" t="n">
        <v>26</v>
      </c>
      <c r="C3296" s="7" t="n">
        <v>3</v>
      </c>
      <c r="D3296" s="7" t="s">
        <v>300</v>
      </c>
      <c r="E3296" s="7" t="n">
        <v>2</v>
      </c>
      <c r="F3296" s="7" t="n">
        <v>0</v>
      </c>
    </row>
    <row r="3297" spans="1:9">
      <c r="A3297" t="s">
        <v>4</v>
      </c>
      <c r="B3297" s="4" t="s">
        <v>5</v>
      </c>
    </row>
    <row r="3298" spans="1:9">
      <c r="A3298" t="n">
        <v>27660</v>
      </c>
      <c r="B3298" s="36" t="n">
        <v>28</v>
      </c>
    </row>
    <row r="3299" spans="1:9">
      <c r="A3299" t="s">
        <v>4</v>
      </c>
      <c r="B3299" s="4" t="s">
        <v>5</v>
      </c>
      <c r="C3299" s="4" t="s">
        <v>13</v>
      </c>
      <c r="D3299" s="4" t="s">
        <v>10</v>
      </c>
      <c r="E3299" s="4" t="s">
        <v>6</v>
      </c>
    </row>
    <row r="3300" spans="1:9">
      <c r="A3300" t="n">
        <v>27661</v>
      </c>
      <c r="B3300" s="61" t="n">
        <v>51</v>
      </c>
      <c r="C3300" s="7" t="n">
        <v>4</v>
      </c>
      <c r="D3300" s="7" t="n">
        <v>6</v>
      </c>
      <c r="E3300" s="7" t="s">
        <v>301</v>
      </c>
    </row>
    <row r="3301" spans="1:9">
      <c r="A3301" t="s">
        <v>4</v>
      </c>
      <c r="B3301" s="4" t="s">
        <v>5</v>
      </c>
      <c r="C3301" s="4" t="s">
        <v>10</v>
      </c>
    </row>
    <row r="3302" spans="1:9">
      <c r="A3302" t="n">
        <v>27675</v>
      </c>
      <c r="B3302" s="43" t="n">
        <v>16</v>
      </c>
      <c r="C3302" s="7" t="n">
        <v>0</v>
      </c>
    </row>
    <row r="3303" spans="1:9">
      <c r="A3303" t="s">
        <v>4</v>
      </c>
      <c r="B3303" s="4" t="s">
        <v>5</v>
      </c>
      <c r="C3303" s="4" t="s">
        <v>10</v>
      </c>
      <c r="D3303" s="4" t="s">
        <v>70</v>
      </c>
      <c r="E3303" s="4" t="s">
        <v>13</v>
      </c>
      <c r="F3303" s="4" t="s">
        <v>13</v>
      </c>
    </row>
    <row r="3304" spans="1:9">
      <c r="A3304" t="n">
        <v>27678</v>
      </c>
      <c r="B3304" s="62" t="n">
        <v>26</v>
      </c>
      <c r="C3304" s="7" t="n">
        <v>6</v>
      </c>
      <c r="D3304" s="7" t="s">
        <v>302</v>
      </c>
      <c r="E3304" s="7" t="n">
        <v>2</v>
      </c>
      <c r="F3304" s="7" t="n">
        <v>0</v>
      </c>
    </row>
    <row r="3305" spans="1:9">
      <c r="A3305" t="s">
        <v>4</v>
      </c>
      <c r="B3305" s="4" t="s">
        <v>5</v>
      </c>
    </row>
    <row r="3306" spans="1:9">
      <c r="A3306" t="n">
        <v>27712</v>
      </c>
      <c r="B3306" s="36" t="n">
        <v>28</v>
      </c>
    </row>
    <row r="3307" spans="1:9">
      <c r="A3307" t="s">
        <v>4</v>
      </c>
      <c r="B3307" s="4" t="s">
        <v>5</v>
      </c>
      <c r="C3307" s="4" t="s">
        <v>13</v>
      </c>
      <c r="D3307" s="4" t="s">
        <v>10</v>
      </c>
      <c r="E3307" s="4" t="s">
        <v>10</v>
      </c>
      <c r="F3307" s="4" t="s">
        <v>13</v>
      </c>
    </row>
    <row r="3308" spans="1:9">
      <c r="A3308" t="n">
        <v>27713</v>
      </c>
      <c r="B3308" s="34" t="n">
        <v>25</v>
      </c>
      <c r="C3308" s="7" t="n">
        <v>1</v>
      </c>
      <c r="D3308" s="7" t="n">
        <v>60</v>
      </c>
      <c r="E3308" s="7" t="n">
        <v>640</v>
      </c>
      <c r="F3308" s="7" t="n">
        <v>1</v>
      </c>
    </row>
    <row r="3309" spans="1:9">
      <c r="A3309" t="s">
        <v>4</v>
      </c>
      <c r="B3309" s="4" t="s">
        <v>5</v>
      </c>
      <c r="C3309" s="4" t="s">
        <v>13</v>
      </c>
      <c r="D3309" s="4" t="s">
        <v>10</v>
      </c>
      <c r="E3309" s="4" t="s">
        <v>6</v>
      </c>
    </row>
    <row r="3310" spans="1:9">
      <c r="A3310" t="n">
        <v>27720</v>
      </c>
      <c r="B3310" s="61" t="n">
        <v>51</v>
      </c>
      <c r="C3310" s="7" t="n">
        <v>4</v>
      </c>
      <c r="D3310" s="7" t="n">
        <v>0</v>
      </c>
      <c r="E3310" s="7" t="s">
        <v>303</v>
      </c>
    </row>
    <row r="3311" spans="1:9">
      <c r="A3311" t="s">
        <v>4</v>
      </c>
      <c r="B3311" s="4" t="s">
        <v>5</v>
      </c>
      <c r="C3311" s="4" t="s">
        <v>10</v>
      </c>
    </row>
    <row r="3312" spans="1:9">
      <c r="A3312" t="n">
        <v>27735</v>
      </c>
      <c r="B3312" s="43" t="n">
        <v>16</v>
      </c>
      <c r="C3312" s="7" t="n">
        <v>0</v>
      </c>
    </row>
    <row r="3313" spans="1:6">
      <c r="A3313" t="s">
        <v>4</v>
      </c>
      <c r="B3313" s="4" t="s">
        <v>5</v>
      </c>
      <c r="C3313" s="4" t="s">
        <v>10</v>
      </c>
      <c r="D3313" s="4" t="s">
        <v>70</v>
      </c>
      <c r="E3313" s="4" t="s">
        <v>13</v>
      </c>
      <c r="F3313" s="4" t="s">
        <v>13</v>
      </c>
    </row>
    <row r="3314" spans="1:6">
      <c r="A3314" t="n">
        <v>27738</v>
      </c>
      <c r="B3314" s="62" t="n">
        <v>26</v>
      </c>
      <c r="C3314" s="7" t="n">
        <v>0</v>
      </c>
      <c r="D3314" s="7" t="s">
        <v>304</v>
      </c>
      <c r="E3314" s="7" t="n">
        <v>2</v>
      </c>
      <c r="F3314" s="7" t="n">
        <v>0</v>
      </c>
    </row>
    <row r="3315" spans="1:6">
      <c r="A3315" t="s">
        <v>4</v>
      </c>
      <c r="B3315" s="4" t="s">
        <v>5</v>
      </c>
    </row>
    <row r="3316" spans="1:6">
      <c r="A3316" t="n">
        <v>27784</v>
      </c>
      <c r="B3316" s="36" t="n">
        <v>28</v>
      </c>
    </row>
    <row r="3317" spans="1:6">
      <c r="A3317" t="s">
        <v>4</v>
      </c>
      <c r="B3317" s="4" t="s">
        <v>5</v>
      </c>
      <c r="C3317" s="4" t="s">
        <v>6</v>
      </c>
      <c r="D3317" s="4" t="s">
        <v>10</v>
      </c>
    </row>
    <row r="3318" spans="1:6">
      <c r="A3318" t="n">
        <v>27785</v>
      </c>
      <c r="B3318" s="76" t="n">
        <v>29</v>
      </c>
      <c r="C3318" s="7" t="s">
        <v>12</v>
      </c>
      <c r="D3318" s="7" t="n">
        <v>65533</v>
      </c>
    </row>
    <row r="3319" spans="1:6">
      <c r="A3319" t="s">
        <v>4</v>
      </c>
      <c r="B3319" s="4" t="s">
        <v>5</v>
      </c>
      <c r="C3319" s="4" t="s">
        <v>13</v>
      </c>
      <c r="D3319" s="4" t="s">
        <v>10</v>
      </c>
      <c r="E3319" s="4" t="s">
        <v>10</v>
      </c>
      <c r="F3319" s="4" t="s">
        <v>13</v>
      </c>
    </row>
    <row r="3320" spans="1:6">
      <c r="A3320" t="n">
        <v>27789</v>
      </c>
      <c r="B3320" s="34" t="n">
        <v>25</v>
      </c>
      <c r="C3320" s="7" t="n">
        <v>1</v>
      </c>
      <c r="D3320" s="7" t="n">
        <v>65535</v>
      </c>
      <c r="E3320" s="7" t="n">
        <v>65535</v>
      </c>
      <c r="F3320" s="7" t="n">
        <v>0</v>
      </c>
    </row>
    <row r="3321" spans="1:6">
      <c r="A3321" t="s">
        <v>4</v>
      </c>
      <c r="B3321" s="4" t="s">
        <v>5</v>
      </c>
      <c r="C3321" s="4" t="s">
        <v>10</v>
      </c>
      <c r="D3321" s="4" t="s">
        <v>13</v>
      </c>
    </row>
    <row r="3322" spans="1:6">
      <c r="A3322" t="n">
        <v>27796</v>
      </c>
      <c r="B3322" s="77" t="n">
        <v>89</v>
      </c>
      <c r="C3322" s="7" t="n">
        <v>65533</v>
      </c>
      <c r="D3322" s="7" t="n">
        <v>1</v>
      </c>
    </row>
    <row r="3323" spans="1:6">
      <c r="A3323" t="s">
        <v>4</v>
      </c>
      <c r="B3323" s="4" t="s">
        <v>5</v>
      </c>
      <c r="C3323" s="4" t="s">
        <v>13</v>
      </c>
      <c r="D3323" s="4" t="s">
        <v>10</v>
      </c>
      <c r="E3323" s="4" t="s">
        <v>24</v>
      </c>
    </row>
    <row r="3324" spans="1:6">
      <c r="A3324" t="n">
        <v>27800</v>
      </c>
      <c r="B3324" s="39" t="n">
        <v>58</v>
      </c>
      <c r="C3324" s="7" t="n">
        <v>0</v>
      </c>
      <c r="D3324" s="7" t="n">
        <v>300</v>
      </c>
      <c r="E3324" s="7" t="n">
        <v>1</v>
      </c>
    </row>
    <row r="3325" spans="1:6">
      <c r="A3325" t="s">
        <v>4</v>
      </c>
      <c r="B3325" s="4" t="s">
        <v>5</v>
      </c>
      <c r="C3325" s="4" t="s">
        <v>13</v>
      </c>
      <c r="D3325" s="4" t="s">
        <v>10</v>
      </c>
    </row>
    <row r="3326" spans="1:6">
      <c r="A3326" t="n">
        <v>27808</v>
      </c>
      <c r="B3326" s="39" t="n">
        <v>58</v>
      </c>
      <c r="C3326" s="7" t="n">
        <v>255</v>
      </c>
      <c r="D3326" s="7" t="n">
        <v>0</v>
      </c>
    </row>
    <row r="3327" spans="1:6">
      <c r="A3327" t="s">
        <v>4</v>
      </c>
      <c r="B3327" s="4" t="s">
        <v>5</v>
      </c>
      <c r="C3327" s="4" t="s">
        <v>13</v>
      </c>
      <c r="D3327" s="4" t="s">
        <v>10</v>
      </c>
      <c r="E3327" s="4" t="s">
        <v>6</v>
      </c>
      <c r="F3327" s="4" t="s">
        <v>6</v>
      </c>
      <c r="G3327" s="4" t="s">
        <v>6</v>
      </c>
      <c r="H3327" s="4" t="s">
        <v>6</v>
      </c>
    </row>
    <row r="3328" spans="1:6">
      <c r="A3328" t="n">
        <v>27812</v>
      </c>
      <c r="B3328" s="61" t="n">
        <v>51</v>
      </c>
      <c r="C3328" s="7" t="n">
        <v>3</v>
      </c>
      <c r="D3328" s="7" t="n">
        <v>0</v>
      </c>
      <c r="E3328" s="7" t="s">
        <v>305</v>
      </c>
      <c r="F3328" s="7" t="s">
        <v>306</v>
      </c>
      <c r="G3328" s="7" t="s">
        <v>202</v>
      </c>
      <c r="H3328" s="7" t="s">
        <v>203</v>
      </c>
    </row>
    <row r="3329" spans="1:8">
      <c r="A3329" t="s">
        <v>4</v>
      </c>
      <c r="B3329" s="4" t="s">
        <v>5</v>
      </c>
      <c r="C3329" s="4" t="s">
        <v>13</v>
      </c>
      <c r="D3329" s="4" t="s">
        <v>6</v>
      </c>
    </row>
    <row r="3330" spans="1:8">
      <c r="A3330" t="n">
        <v>27841</v>
      </c>
      <c r="B3330" s="89" t="n">
        <v>38</v>
      </c>
      <c r="C3330" s="7" t="n">
        <v>0</v>
      </c>
      <c r="D3330" s="7" t="s">
        <v>307</v>
      </c>
    </row>
    <row r="3331" spans="1:8">
      <c r="A3331" t="s">
        <v>4</v>
      </c>
      <c r="B3331" s="4" t="s">
        <v>5</v>
      </c>
      <c r="C3331" s="4" t="s">
        <v>10</v>
      </c>
      <c r="D3331" s="4" t="s">
        <v>13</v>
      </c>
      <c r="E3331" s="4" t="s">
        <v>13</v>
      </c>
      <c r="F3331" s="4" t="s">
        <v>6</v>
      </c>
    </row>
    <row r="3332" spans="1:8">
      <c r="A3332" t="n">
        <v>27851</v>
      </c>
      <c r="B3332" s="65" t="n">
        <v>47</v>
      </c>
      <c r="C3332" s="7" t="n">
        <v>0</v>
      </c>
      <c r="D3332" s="7" t="n">
        <v>0</v>
      </c>
      <c r="E3332" s="7" t="n">
        <v>0</v>
      </c>
      <c r="F3332" s="7" t="s">
        <v>278</v>
      </c>
    </row>
    <row r="3333" spans="1:8">
      <c r="A3333" t="s">
        <v>4</v>
      </c>
      <c r="B3333" s="4" t="s">
        <v>5</v>
      </c>
      <c r="C3333" s="4" t="s">
        <v>13</v>
      </c>
      <c r="D3333" s="4" t="s">
        <v>10</v>
      </c>
      <c r="E3333" s="4" t="s">
        <v>6</v>
      </c>
      <c r="F3333" s="4" t="s">
        <v>6</v>
      </c>
      <c r="G3333" s="4" t="s">
        <v>9</v>
      </c>
      <c r="H3333" s="4" t="s">
        <v>9</v>
      </c>
      <c r="I3333" s="4" t="s">
        <v>9</v>
      </c>
      <c r="J3333" s="4" t="s">
        <v>9</v>
      </c>
      <c r="K3333" s="4" t="s">
        <v>9</v>
      </c>
      <c r="L3333" s="4" t="s">
        <v>9</v>
      </c>
      <c r="M3333" s="4" t="s">
        <v>9</v>
      </c>
      <c r="N3333" s="4" t="s">
        <v>9</v>
      </c>
      <c r="O3333" s="4" t="s">
        <v>9</v>
      </c>
    </row>
    <row r="3334" spans="1:8">
      <c r="A3334" t="n">
        <v>27866</v>
      </c>
      <c r="B3334" s="90" t="n">
        <v>37</v>
      </c>
      <c r="C3334" s="7" t="n">
        <v>0</v>
      </c>
      <c r="D3334" s="7" t="n">
        <v>0</v>
      </c>
      <c r="E3334" s="7" t="s">
        <v>307</v>
      </c>
      <c r="F3334" s="7" t="s">
        <v>308</v>
      </c>
      <c r="G3334" s="7" t="n">
        <v>0</v>
      </c>
      <c r="H3334" s="7" t="n">
        <v>0</v>
      </c>
      <c r="I3334" s="7" t="n">
        <v>0</v>
      </c>
      <c r="J3334" s="7" t="n">
        <v>0</v>
      </c>
      <c r="K3334" s="7" t="n">
        <v>0</v>
      </c>
      <c r="L3334" s="7" t="n">
        <v>0</v>
      </c>
      <c r="M3334" s="7" t="n">
        <v>1065353216</v>
      </c>
      <c r="N3334" s="7" t="n">
        <v>1065353216</v>
      </c>
      <c r="O3334" s="7" t="n">
        <v>1065353216</v>
      </c>
    </row>
    <row r="3335" spans="1:8">
      <c r="A3335" t="s">
        <v>4</v>
      </c>
      <c r="B3335" s="4" t="s">
        <v>5</v>
      </c>
      <c r="C3335" s="4" t="s">
        <v>13</v>
      </c>
      <c r="D3335" s="4" t="s">
        <v>10</v>
      </c>
      <c r="E3335" s="4" t="s">
        <v>6</v>
      </c>
      <c r="F3335" s="4" t="s">
        <v>6</v>
      </c>
      <c r="G3335" s="4" t="s">
        <v>13</v>
      </c>
    </row>
    <row r="3336" spans="1:8">
      <c r="A3336" t="n">
        <v>27923</v>
      </c>
      <c r="B3336" s="28" t="n">
        <v>32</v>
      </c>
      <c r="C3336" s="7" t="n">
        <v>0</v>
      </c>
      <c r="D3336" s="7" t="n">
        <v>0</v>
      </c>
      <c r="E3336" s="7" t="s">
        <v>12</v>
      </c>
      <c r="F3336" s="7" t="s">
        <v>308</v>
      </c>
      <c r="G3336" s="7" t="n">
        <v>1</v>
      </c>
    </row>
    <row r="3337" spans="1:8">
      <c r="A3337" t="s">
        <v>4</v>
      </c>
      <c r="B3337" s="4" t="s">
        <v>5</v>
      </c>
      <c r="C3337" s="4" t="s">
        <v>10</v>
      </c>
      <c r="D3337" s="4" t="s">
        <v>9</v>
      </c>
    </row>
    <row r="3338" spans="1:8">
      <c r="A3338" t="n">
        <v>27938</v>
      </c>
      <c r="B3338" s="60" t="n">
        <v>43</v>
      </c>
      <c r="C3338" s="7" t="n">
        <v>0</v>
      </c>
      <c r="D3338" s="7" t="n">
        <v>64</v>
      </c>
    </row>
    <row r="3339" spans="1:8">
      <c r="A3339" t="s">
        <v>4</v>
      </c>
      <c r="B3339" s="4" t="s">
        <v>5</v>
      </c>
      <c r="C3339" s="4" t="s">
        <v>10</v>
      </c>
      <c r="D3339" s="4" t="s">
        <v>6</v>
      </c>
      <c r="E3339" s="4" t="s">
        <v>6</v>
      </c>
      <c r="F3339" s="4" t="s">
        <v>13</v>
      </c>
    </row>
    <row r="3340" spans="1:8">
      <c r="A3340" t="n">
        <v>27945</v>
      </c>
      <c r="B3340" s="91" t="n">
        <v>108</v>
      </c>
      <c r="C3340" s="7" t="n">
        <v>0</v>
      </c>
      <c r="D3340" s="7" t="s">
        <v>308</v>
      </c>
      <c r="E3340" s="7" t="s">
        <v>309</v>
      </c>
      <c r="F3340" s="7" t="n">
        <v>0</v>
      </c>
    </row>
    <row r="3341" spans="1:8">
      <c r="A3341" t="s">
        <v>4</v>
      </c>
      <c r="B3341" s="4" t="s">
        <v>5</v>
      </c>
      <c r="C3341" s="4" t="s">
        <v>13</v>
      </c>
      <c r="D3341" s="4" t="s">
        <v>10</v>
      </c>
      <c r="E3341" s="4" t="s">
        <v>10</v>
      </c>
      <c r="F3341" s="4" t="s">
        <v>6</v>
      </c>
      <c r="G3341" s="4" t="s">
        <v>6</v>
      </c>
    </row>
    <row r="3342" spans="1:8">
      <c r="A3342" t="n">
        <v>27964</v>
      </c>
      <c r="B3342" s="81" t="n">
        <v>128</v>
      </c>
      <c r="C3342" s="7" t="n">
        <v>0</v>
      </c>
      <c r="D3342" s="7" t="n">
        <v>7032</v>
      </c>
      <c r="E3342" s="7" t="n">
        <v>0</v>
      </c>
      <c r="F3342" s="7" t="s">
        <v>310</v>
      </c>
      <c r="G3342" s="7" t="s">
        <v>311</v>
      </c>
    </row>
    <row r="3343" spans="1:8">
      <c r="A3343" t="s">
        <v>4</v>
      </c>
      <c r="B3343" s="4" t="s">
        <v>5</v>
      </c>
      <c r="C3343" s="4" t="s">
        <v>13</v>
      </c>
      <c r="D3343" s="4" t="s">
        <v>13</v>
      </c>
      <c r="E3343" s="4" t="s">
        <v>13</v>
      </c>
      <c r="F3343" s="4" t="s">
        <v>24</v>
      </c>
      <c r="G3343" s="4" t="s">
        <v>24</v>
      </c>
      <c r="H3343" s="4" t="s">
        <v>24</v>
      </c>
      <c r="I3343" s="4" t="s">
        <v>24</v>
      </c>
      <c r="J3343" s="4" t="s">
        <v>24</v>
      </c>
      <c r="K3343" s="4" t="s">
        <v>24</v>
      </c>
    </row>
    <row r="3344" spans="1:8">
      <c r="A3344" t="n">
        <v>27995</v>
      </c>
      <c r="B3344" s="92" t="n">
        <v>178</v>
      </c>
      <c r="C3344" s="7" t="n">
        <v>6</v>
      </c>
      <c r="D3344" s="7" t="n">
        <v>0</v>
      </c>
      <c r="E3344" s="7" t="n">
        <v>0</v>
      </c>
      <c r="F3344" s="7" t="n">
        <v>0</v>
      </c>
      <c r="G3344" s="7" t="n">
        <v>1</v>
      </c>
      <c r="H3344" s="7" t="n">
        <v>0</v>
      </c>
      <c r="I3344" s="7" t="n">
        <v>0</v>
      </c>
      <c r="J3344" s="7" t="n">
        <v>0</v>
      </c>
      <c r="K3344" s="7" t="n">
        <v>1</v>
      </c>
    </row>
    <row r="3345" spans="1:15">
      <c r="A3345" t="s">
        <v>4</v>
      </c>
      <c r="B3345" s="4" t="s">
        <v>5</v>
      </c>
      <c r="C3345" s="4" t="s">
        <v>13</v>
      </c>
      <c r="D3345" s="4" t="s">
        <v>13</v>
      </c>
      <c r="E3345" s="4" t="s">
        <v>13</v>
      </c>
      <c r="F3345" s="4" t="s">
        <v>24</v>
      </c>
      <c r="G3345" s="4" t="s">
        <v>24</v>
      </c>
      <c r="H3345" s="4" t="s">
        <v>24</v>
      </c>
      <c r="I3345" s="4" t="s">
        <v>24</v>
      </c>
      <c r="J3345" s="4" t="s">
        <v>24</v>
      </c>
      <c r="K3345" s="4" t="s">
        <v>24</v>
      </c>
    </row>
    <row r="3346" spans="1:15">
      <c r="A3346" t="n">
        <v>28023</v>
      </c>
      <c r="B3346" s="92" t="n">
        <v>178</v>
      </c>
      <c r="C3346" s="7" t="n">
        <v>6</v>
      </c>
      <c r="D3346" s="7" t="n">
        <v>0</v>
      </c>
      <c r="E3346" s="7" t="n">
        <v>1</v>
      </c>
      <c r="F3346" s="7" t="n">
        <v>0.75</v>
      </c>
      <c r="G3346" s="7" t="n">
        <v>1</v>
      </c>
      <c r="H3346" s="7" t="n">
        <v>0</v>
      </c>
      <c r="I3346" s="7" t="n">
        <v>0</v>
      </c>
      <c r="J3346" s="7" t="n">
        <v>0</v>
      </c>
      <c r="K3346" s="7" t="n">
        <v>1</v>
      </c>
    </row>
    <row r="3347" spans="1:15">
      <c r="A3347" t="s">
        <v>4</v>
      </c>
      <c r="B3347" s="4" t="s">
        <v>5</v>
      </c>
      <c r="C3347" s="4" t="s">
        <v>13</v>
      </c>
      <c r="D3347" s="4" t="s">
        <v>13</v>
      </c>
      <c r="E3347" s="4" t="s">
        <v>13</v>
      </c>
      <c r="F3347" s="4" t="s">
        <v>24</v>
      </c>
      <c r="G3347" s="4" t="s">
        <v>24</v>
      </c>
      <c r="H3347" s="4" t="s">
        <v>24</v>
      </c>
      <c r="I3347" s="4" t="s">
        <v>24</v>
      </c>
      <c r="J3347" s="4" t="s">
        <v>24</v>
      </c>
      <c r="K3347" s="4" t="s">
        <v>24</v>
      </c>
    </row>
    <row r="3348" spans="1:15">
      <c r="A3348" t="n">
        <v>28051</v>
      </c>
      <c r="B3348" s="92" t="n">
        <v>178</v>
      </c>
      <c r="C3348" s="7" t="n">
        <v>6</v>
      </c>
      <c r="D3348" s="7" t="n">
        <v>0</v>
      </c>
      <c r="E3348" s="7" t="n">
        <v>2</v>
      </c>
      <c r="F3348" s="7" t="n">
        <v>0</v>
      </c>
      <c r="G3348" s="7" t="n">
        <v>0.349999994039536</v>
      </c>
      <c r="H3348" s="7" t="n">
        <v>0</v>
      </c>
      <c r="I3348" s="7" t="n">
        <v>0</v>
      </c>
      <c r="J3348" s="7" t="n">
        <v>0</v>
      </c>
      <c r="K3348" s="7" t="n">
        <v>1</v>
      </c>
    </row>
    <row r="3349" spans="1:15">
      <c r="A3349" t="s">
        <v>4</v>
      </c>
      <c r="B3349" s="4" t="s">
        <v>5</v>
      </c>
      <c r="C3349" s="4" t="s">
        <v>13</v>
      </c>
      <c r="D3349" s="4" t="s">
        <v>13</v>
      </c>
      <c r="E3349" s="4" t="s">
        <v>13</v>
      </c>
      <c r="F3349" s="4" t="s">
        <v>24</v>
      </c>
      <c r="G3349" s="4" t="s">
        <v>24</v>
      </c>
      <c r="H3349" s="4" t="s">
        <v>24</v>
      </c>
      <c r="I3349" s="4" t="s">
        <v>24</v>
      </c>
      <c r="J3349" s="4" t="s">
        <v>24</v>
      </c>
      <c r="K3349" s="4" t="s">
        <v>24</v>
      </c>
    </row>
    <row r="3350" spans="1:15">
      <c r="A3350" t="n">
        <v>28079</v>
      </c>
      <c r="B3350" s="92" t="n">
        <v>178</v>
      </c>
      <c r="C3350" s="7" t="n">
        <v>6</v>
      </c>
      <c r="D3350" s="7" t="n">
        <v>0</v>
      </c>
      <c r="E3350" s="7" t="n">
        <v>3</v>
      </c>
      <c r="F3350" s="7" t="n">
        <v>0.75</v>
      </c>
      <c r="G3350" s="7" t="n">
        <v>1</v>
      </c>
      <c r="H3350" s="7" t="n">
        <v>0</v>
      </c>
      <c r="I3350" s="7" t="n">
        <v>0</v>
      </c>
      <c r="J3350" s="7" t="n">
        <v>0</v>
      </c>
      <c r="K3350" s="7" t="n">
        <v>1</v>
      </c>
    </row>
    <row r="3351" spans="1:15">
      <c r="A3351" t="s">
        <v>4</v>
      </c>
      <c r="B3351" s="4" t="s">
        <v>5</v>
      </c>
      <c r="C3351" s="4" t="s">
        <v>13</v>
      </c>
      <c r="D3351" s="4" t="s">
        <v>13</v>
      </c>
      <c r="E3351" s="4" t="s">
        <v>10</v>
      </c>
      <c r="F3351" s="4" t="s">
        <v>24</v>
      </c>
      <c r="G3351" s="4" t="s">
        <v>24</v>
      </c>
      <c r="H3351" s="4" t="s">
        <v>24</v>
      </c>
      <c r="I3351" s="4" t="s">
        <v>24</v>
      </c>
      <c r="J3351" s="4" t="s">
        <v>24</v>
      </c>
      <c r="K3351" s="4" t="s">
        <v>24</v>
      </c>
      <c r="L3351" s="4" t="s">
        <v>24</v>
      </c>
    </row>
    <row r="3352" spans="1:15">
      <c r="A3352" t="n">
        <v>28107</v>
      </c>
      <c r="B3352" s="92" t="n">
        <v>178</v>
      </c>
      <c r="C3352" s="7" t="n">
        <v>1</v>
      </c>
      <c r="D3352" s="7" t="n">
        <v>0</v>
      </c>
      <c r="E3352" s="7" t="n">
        <v>0</v>
      </c>
      <c r="F3352" s="7" t="n">
        <v>0.300000011920929</v>
      </c>
      <c r="G3352" s="7" t="n">
        <v>-0.0799999982118607</v>
      </c>
      <c r="H3352" s="7" t="n">
        <v>0</v>
      </c>
      <c r="I3352" s="7" t="n">
        <v>325</v>
      </c>
      <c r="J3352" s="7" t="n">
        <v>0</v>
      </c>
      <c r="K3352" s="7" t="n">
        <v>2</v>
      </c>
      <c r="L3352" s="7" t="n">
        <v>0</v>
      </c>
    </row>
    <row r="3353" spans="1:15">
      <c r="A3353" t="s">
        <v>4</v>
      </c>
      <c r="B3353" s="4" t="s">
        <v>5</v>
      </c>
      <c r="C3353" s="4" t="s">
        <v>13</v>
      </c>
      <c r="D3353" s="4" t="s">
        <v>13</v>
      </c>
      <c r="E3353" s="4" t="s">
        <v>24</v>
      </c>
      <c r="F3353" s="4" t="s">
        <v>24</v>
      </c>
      <c r="G3353" s="4" t="s">
        <v>24</v>
      </c>
      <c r="H3353" s="4" t="s">
        <v>10</v>
      </c>
    </row>
    <row r="3354" spans="1:15">
      <c r="A3354" t="n">
        <v>28140</v>
      </c>
      <c r="B3354" s="55" t="n">
        <v>45</v>
      </c>
      <c r="C3354" s="7" t="n">
        <v>2</v>
      </c>
      <c r="D3354" s="7" t="n">
        <v>3</v>
      </c>
      <c r="E3354" s="7" t="n">
        <v>61.939998626709</v>
      </c>
      <c r="F3354" s="7" t="n">
        <v>7.51000022888184</v>
      </c>
      <c r="G3354" s="7" t="n">
        <v>-3.78999996185303</v>
      </c>
      <c r="H3354" s="7" t="n">
        <v>0</v>
      </c>
    </row>
    <row r="3355" spans="1:15">
      <c r="A3355" t="s">
        <v>4</v>
      </c>
      <c r="B3355" s="4" t="s">
        <v>5</v>
      </c>
      <c r="C3355" s="4" t="s">
        <v>13</v>
      </c>
      <c r="D3355" s="4" t="s">
        <v>13</v>
      </c>
      <c r="E3355" s="4" t="s">
        <v>24</v>
      </c>
      <c r="F3355" s="4" t="s">
        <v>24</v>
      </c>
      <c r="G3355" s="4" t="s">
        <v>24</v>
      </c>
      <c r="H3355" s="4" t="s">
        <v>10</v>
      </c>
      <c r="I3355" s="4" t="s">
        <v>13</v>
      </c>
    </row>
    <row r="3356" spans="1:15">
      <c r="A3356" t="n">
        <v>28157</v>
      </c>
      <c r="B3356" s="55" t="n">
        <v>45</v>
      </c>
      <c r="C3356" s="7" t="n">
        <v>4</v>
      </c>
      <c r="D3356" s="7" t="n">
        <v>3</v>
      </c>
      <c r="E3356" s="7" t="n">
        <v>350.559997558594</v>
      </c>
      <c r="F3356" s="7" t="n">
        <v>43.0900001525879</v>
      </c>
      <c r="G3356" s="7" t="n">
        <v>0</v>
      </c>
      <c r="H3356" s="7" t="n">
        <v>0</v>
      </c>
      <c r="I3356" s="7" t="n">
        <v>0</v>
      </c>
    </row>
    <row r="3357" spans="1:15">
      <c r="A3357" t="s">
        <v>4</v>
      </c>
      <c r="B3357" s="4" t="s">
        <v>5</v>
      </c>
      <c r="C3357" s="4" t="s">
        <v>13</v>
      </c>
      <c r="D3357" s="4" t="s">
        <v>13</v>
      </c>
      <c r="E3357" s="4" t="s">
        <v>24</v>
      </c>
      <c r="F3357" s="4" t="s">
        <v>10</v>
      </c>
    </row>
    <row r="3358" spans="1:15">
      <c r="A3358" t="n">
        <v>28175</v>
      </c>
      <c r="B3358" s="55" t="n">
        <v>45</v>
      </c>
      <c r="C3358" s="7" t="n">
        <v>5</v>
      </c>
      <c r="D3358" s="7" t="n">
        <v>3</v>
      </c>
      <c r="E3358" s="7" t="n">
        <v>16</v>
      </c>
      <c r="F3358" s="7" t="n">
        <v>0</v>
      </c>
    </row>
    <row r="3359" spans="1:15">
      <c r="A3359" t="s">
        <v>4</v>
      </c>
      <c r="B3359" s="4" t="s">
        <v>5</v>
      </c>
      <c r="C3359" s="4" t="s">
        <v>13</v>
      </c>
      <c r="D3359" s="4" t="s">
        <v>13</v>
      </c>
      <c r="E3359" s="4" t="s">
        <v>24</v>
      </c>
      <c r="F3359" s="4" t="s">
        <v>10</v>
      </c>
    </row>
    <row r="3360" spans="1:15">
      <c r="A3360" t="n">
        <v>28184</v>
      </c>
      <c r="B3360" s="55" t="n">
        <v>45</v>
      </c>
      <c r="C3360" s="7" t="n">
        <v>11</v>
      </c>
      <c r="D3360" s="7" t="n">
        <v>3</v>
      </c>
      <c r="E3360" s="7" t="n">
        <v>40</v>
      </c>
      <c r="F3360" s="7" t="n">
        <v>0</v>
      </c>
    </row>
    <row r="3361" spans="1:12">
      <c r="A3361" t="s">
        <v>4</v>
      </c>
      <c r="B3361" s="4" t="s">
        <v>5</v>
      </c>
      <c r="C3361" s="4" t="s">
        <v>13</v>
      </c>
      <c r="D3361" s="4" t="s">
        <v>10</v>
      </c>
      <c r="E3361" s="4" t="s">
        <v>24</v>
      </c>
    </row>
    <row r="3362" spans="1:12">
      <c r="A3362" t="n">
        <v>28193</v>
      </c>
      <c r="B3362" s="39" t="n">
        <v>58</v>
      </c>
      <c r="C3362" s="7" t="n">
        <v>100</v>
      </c>
      <c r="D3362" s="7" t="n">
        <v>500</v>
      </c>
      <c r="E3362" s="7" t="n">
        <v>1</v>
      </c>
    </row>
    <row r="3363" spans="1:12">
      <c r="A3363" t="s">
        <v>4</v>
      </c>
      <c r="B3363" s="4" t="s">
        <v>5</v>
      </c>
      <c r="C3363" s="4" t="s">
        <v>13</v>
      </c>
      <c r="D3363" s="4" t="s">
        <v>10</v>
      </c>
    </row>
    <row r="3364" spans="1:12">
      <c r="A3364" t="n">
        <v>28201</v>
      </c>
      <c r="B3364" s="39" t="n">
        <v>58</v>
      </c>
      <c r="C3364" s="7" t="n">
        <v>255</v>
      </c>
      <c r="D3364" s="7" t="n">
        <v>0</v>
      </c>
    </row>
    <row r="3365" spans="1:12">
      <c r="A3365" t="s">
        <v>4</v>
      </c>
      <c r="B3365" s="4" t="s">
        <v>5</v>
      </c>
      <c r="C3365" s="4" t="s">
        <v>6</v>
      </c>
      <c r="D3365" s="4" t="s">
        <v>10</v>
      </c>
    </row>
    <row r="3366" spans="1:12">
      <c r="A3366" t="n">
        <v>28205</v>
      </c>
      <c r="B3366" s="76" t="n">
        <v>29</v>
      </c>
      <c r="C3366" s="7" t="s">
        <v>312</v>
      </c>
      <c r="D3366" s="7" t="n">
        <v>65533</v>
      </c>
    </row>
    <row r="3367" spans="1:12">
      <c r="A3367" t="s">
        <v>4</v>
      </c>
      <c r="B3367" s="4" t="s">
        <v>5</v>
      </c>
      <c r="C3367" s="4" t="s">
        <v>13</v>
      </c>
      <c r="D3367" s="4" t="s">
        <v>10</v>
      </c>
      <c r="E3367" s="4" t="s">
        <v>6</v>
      </c>
    </row>
    <row r="3368" spans="1:12">
      <c r="A3368" t="n">
        <v>28226</v>
      </c>
      <c r="B3368" s="61" t="n">
        <v>51</v>
      </c>
      <c r="C3368" s="7" t="n">
        <v>4</v>
      </c>
      <c r="D3368" s="7" t="n">
        <v>1560</v>
      </c>
      <c r="E3368" s="7" t="s">
        <v>101</v>
      </c>
    </row>
    <row r="3369" spans="1:12">
      <c r="A3369" t="s">
        <v>4</v>
      </c>
      <c r="B3369" s="4" t="s">
        <v>5</v>
      </c>
      <c r="C3369" s="4" t="s">
        <v>10</v>
      </c>
    </row>
    <row r="3370" spans="1:12">
      <c r="A3370" t="n">
        <v>28239</v>
      </c>
      <c r="B3370" s="43" t="n">
        <v>16</v>
      </c>
      <c r="C3370" s="7" t="n">
        <v>0</v>
      </c>
    </row>
    <row r="3371" spans="1:12">
      <c r="A3371" t="s">
        <v>4</v>
      </c>
      <c r="B3371" s="4" t="s">
        <v>5</v>
      </c>
      <c r="C3371" s="4" t="s">
        <v>10</v>
      </c>
      <c r="D3371" s="4" t="s">
        <v>70</v>
      </c>
      <c r="E3371" s="4" t="s">
        <v>13</v>
      </c>
      <c r="F3371" s="4" t="s">
        <v>13</v>
      </c>
      <c r="G3371" s="4" t="s">
        <v>70</v>
      </c>
      <c r="H3371" s="4" t="s">
        <v>13</v>
      </c>
      <c r="I3371" s="4" t="s">
        <v>13</v>
      </c>
    </row>
    <row r="3372" spans="1:12">
      <c r="A3372" t="n">
        <v>28242</v>
      </c>
      <c r="B3372" s="62" t="n">
        <v>26</v>
      </c>
      <c r="C3372" s="7" t="n">
        <v>1560</v>
      </c>
      <c r="D3372" s="7" t="s">
        <v>313</v>
      </c>
      <c r="E3372" s="7" t="n">
        <v>2</v>
      </c>
      <c r="F3372" s="7" t="n">
        <v>3</v>
      </c>
      <c r="G3372" s="7" t="s">
        <v>314</v>
      </c>
      <c r="H3372" s="7" t="n">
        <v>2</v>
      </c>
      <c r="I3372" s="7" t="n">
        <v>0</v>
      </c>
    </row>
    <row r="3373" spans="1:12">
      <c r="A3373" t="s">
        <v>4</v>
      </c>
      <c r="B3373" s="4" t="s">
        <v>5</v>
      </c>
    </row>
    <row r="3374" spans="1:12">
      <c r="A3374" t="n">
        <v>28382</v>
      </c>
      <c r="B3374" s="36" t="n">
        <v>28</v>
      </c>
    </row>
    <row r="3375" spans="1:12">
      <c r="A3375" t="s">
        <v>4</v>
      </c>
      <c r="B3375" s="4" t="s">
        <v>5</v>
      </c>
      <c r="C3375" s="4" t="s">
        <v>6</v>
      </c>
      <c r="D3375" s="4" t="s">
        <v>10</v>
      </c>
    </row>
    <row r="3376" spans="1:12">
      <c r="A3376" t="n">
        <v>28383</v>
      </c>
      <c r="B3376" s="76" t="n">
        <v>29</v>
      </c>
      <c r="C3376" s="7" t="s">
        <v>12</v>
      </c>
      <c r="D3376" s="7" t="n">
        <v>65533</v>
      </c>
    </row>
    <row r="3377" spans="1:9">
      <c r="A3377" t="s">
        <v>4</v>
      </c>
      <c r="B3377" s="4" t="s">
        <v>5</v>
      </c>
      <c r="C3377" s="4" t="s">
        <v>6</v>
      </c>
      <c r="D3377" s="4" t="s">
        <v>10</v>
      </c>
    </row>
    <row r="3378" spans="1:9">
      <c r="A3378" t="n">
        <v>28387</v>
      </c>
      <c r="B3378" s="76" t="n">
        <v>29</v>
      </c>
      <c r="C3378" s="7" t="s">
        <v>255</v>
      </c>
      <c r="D3378" s="7" t="n">
        <v>65533</v>
      </c>
    </row>
    <row r="3379" spans="1:9">
      <c r="A3379" t="s">
        <v>4</v>
      </c>
      <c r="B3379" s="4" t="s">
        <v>5</v>
      </c>
      <c r="C3379" s="4" t="s">
        <v>13</v>
      </c>
      <c r="D3379" s="4" t="s">
        <v>10</v>
      </c>
      <c r="E3379" s="4" t="s">
        <v>6</v>
      </c>
    </row>
    <row r="3380" spans="1:9">
      <c r="A3380" t="n">
        <v>28403</v>
      </c>
      <c r="B3380" s="61" t="n">
        <v>51</v>
      </c>
      <c r="C3380" s="7" t="n">
        <v>4</v>
      </c>
      <c r="D3380" s="7" t="n">
        <v>7033</v>
      </c>
      <c r="E3380" s="7" t="s">
        <v>101</v>
      </c>
    </row>
    <row r="3381" spans="1:9">
      <c r="A3381" t="s">
        <v>4</v>
      </c>
      <c r="B3381" s="4" t="s">
        <v>5</v>
      </c>
      <c r="C3381" s="4" t="s">
        <v>10</v>
      </c>
    </row>
    <row r="3382" spans="1:9">
      <c r="A3382" t="n">
        <v>28416</v>
      </c>
      <c r="B3382" s="43" t="n">
        <v>16</v>
      </c>
      <c r="C3382" s="7" t="n">
        <v>0</v>
      </c>
    </row>
    <row r="3383" spans="1:9">
      <c r="A3383" t="s">
        <v>4</v>
      </c>
      <c r="B3383" s="4" t="s">
        <v>5</v>
      </c>
      <c r="C3383" s="4" t="s">
        <v>10</v>
      </c>
      <c r="D3383" s="4" t="s">
        <v>70</v>
      </c>
      <c r="E3383" s="4" t="s">
        <v>13</v>
      </c>
      <c r="F3383" s="4" t="s">
        <v>13</v>
      </c>
    </row>
    <row r="3384" spans="1:9">
      <c r="A3384" t="n">
        <v>28419</v>
      </c>
      <c r="B3384" s="62" t="n">
        <v>26</v>
      </c>
      <c r="C3384" s="7" t="n">
        <v>7033</v>
      </c>
      <c r="D3384" s="7" t="s">
        <v>315</v>
      </c>
      <c r="E3384" s="7" t="n">
        <v>2</v>
      </c>
      <c r="F3384" s="7" t="n">
        <v>0</v>
      </c>
    </row>
    <row r="3385" spans="1:9">
      <c r="A3385" t="s">
        <v>4</v>
      </c>
      <c r="B3385" s="4" t="s">
        <v>5</v>
      </c>
    </row>
    <row r="3386" spans="1:9">
      <c r="A3386" t="n">
        <v>28444</v>
      </c>
      <c r="B3386" s="36" t="n">
        <v>28</v>
      </c>
    </row>
    <row r="3387" spans="1:9">
      <c r="A3387" t="s">
        <v>4</v>
      </c>
      <c r="B3387" s="4" t="s">
        <v>5</v>
      </c>
      <c r="C3387" s="4" t="s">
        <v>10</v>
      </c>
      <c r="D3387" s="4" t="s">
        <v>13</v>
      </c>
    </row>
    <row r="3388" spans="1:9">
      <c r="A3388" t="n">
        <v>28445</v>
      </c>
      <c r="B3388" s="77" t="n">
        <v>89</v>
      </c>
      <c r="C3388" s="7" t="n">
        <v>65533</v>
      </c>
      <c r="D3388" s="7" t="n">
        <v>1</v>
      </c>
    </row>
    <row r="3389" spans="1:9">
      <c r="A3389" t="s">
        <v>4</v>
      </c>
      <c r="B3389" s="4" t="s">
        <v>5</v>
      </c>
      <c r="C3389" s="4" t="s">
        <v>6</v>
      </c>
      <c r="D3389" s="4" t="s">
        <v>10</v>
      </c>
    </row>
    <row r="3390" spans="1:9">
      <c r="A3390" t="n">
        <v>28449</v>
      </c>
      <c r="B3390" s="76" t="n">
        <v>29</v>
      </c>
      <c r="C3390" s="7" t="s">
        <v>12</v>
      </c>
      <c r="D3390" s="7" t="n">
        <v>65533</v>
      </c>
    </row>
    <row r="3391" spans="1:9">
      <c r="A3391" t="s">
        <v>4</v>
      </c>
      <c r="B3391" s="4" t="s">
        <v>5</v>
      </c>
      <c r="C3391" s="4" t="s">
        <v>13</v>
      </c>
      <c r="D3391" s="4" t="s">
        <v>10</v>
      </c>
      <c r="E3391" s="4" t="s">
        <v>6</v>
      </c>
      <c r="F3391" s="4" t="s">
        <v>6</v>
      </c>
      <c r="G3391" s="4" t="s">
        <v>6</v>
      </c>
      <c r="H3391" s="4" t="s">
        <v>6</v>
      </c>
    </row>
    <row r="3392" spans="1:9">
      <c r="A3392" t="n">
        <v>28453</v>
      </c>
      <c r="B3392" s="61" t="n">
        <v>51</v>
      </c>
      <c r="C3392" s="7" t="n">
        <v>3</v>
      </c>
      <c r="D3392" s="7" t="n">
        <v>0</v>
      </c>
      <c r="E3392" s="7" t="s">
        <v>316</v>
      </c>
      <c r="F3392" s="7" t="s">
        <v>236</v>
      </c>
      <c r="G3392" s="7" t="s">
        <v>202</v>
      </c>
      <c r="H3392" s="7" t="s">
        <v>203</v>
      </c>
    </row>
    <row r="3393" spans="1:8">
      <c r="A3393" t="s">
        <v>4</v>
      </c>
      <c r="B3393" s="4" t="s">
        <v>5</v>
      </c>
      <c r="C3393" s="4" t="s">
        <v>13</v>
      </c>
      <c r="D3393" s="4" t="s">
        <v>10</v>
      </c>
      <c r="E3393" s="4" t="s">
        <v>6</v>
      </c>
      <c r="F3393" s="4" t="s">
        <v>6</v>
      </c>
      <c r="G3393" s="4" t="s">
        <v>6</v>
      </c>
      <c r="H3393" s="4" t="s">
        <v>6</v>
      </c>
    </row>
    <row r="3394" spans="1:8">
      <c r="A3394" t="n">
        <v>28482</v>
      </c>
      <c r="B3394" s="61" t="n">
        <v>51</v>
      </c>
      <c r="C3394" s="7" t="n">
        <v>3</v>
      </c>
      <c r="D3394" s="7" t="n">
        <v>7032</v>
      </c>
      <c r="E3394" s="7" t="s">
        <v>316</v>
      </c>
      <c r="F3394" s="7" t="s">
        <v>236</v>
      </c>
      <c r="G3394" s="7" t="s">
        <v>202</v>
      </c>
      <c r="H3394" s="7" t="s">
        <v>203</v>
      </c>
    </row>
    <row r="3395" spans="1:8">
      <c r="A3395" t="s">
        <v>4</v>
      </c>
      <c r="B3395" s="4" t="s">
        <v>5</v>
      </c>
      <c r="C3395" s="4" t="s">
        <v>13</v>
      </c>
      <c r="D3395" s="4" t="s">
        <v>13</v>
      </c>
      <c r="E3395" s="4" t="s">
        <v>24</v>
      </c>
    </row>
    <row r="3396" spans="1:8">
      <c r="A3396" t="n">
        <v>28511</v>
      </c>
      <c r="B3396" s="92" t="n">
        <v>178</v>
      </c>
      <c r="C3396" s="7" t="n">
        <v>3</v>
      </c>
      <c r="D3396" s="7" t="n">
        <v>0</v>
      </c>
      <c r="E3396" s="7" t="n">
        <v>0.25</v>
      </c>
    </row>
    <row r="3397" spans="1:8">
      <c r="A3397" t="s">
        <v>4</v>
      </c>
      <c r="B3397" s="4" t="s">
        <v>5</v>
      </c>
      <c r="C3397" s="4" t="s">
        <v>13</v>
      </c>
      <c r="D3397" s="4" t="s">
        <v>13</v>
      </c>
    </row>
    <row r="3398" spans="1:8">
      <c r="A3398" t="n">
        <v>28518</v>
      </c>
      <c r="B3398" s="92" t="n">
        <v>178</v>
      </c>
      <c r="C3398" s="7" t="n">
        <v>5</v>
      </c>
      <c r="D3398" s="7" t="n">
        <v>0</v>
      </c>
    </row>
    <row r="3399" spans="1:8">
      <c r="A3399" t="s">
        <v>4</v>
      </c>
      <c r="B3399" s="4" t="s">
        <v>5</v>
      </c>
      <c r="C3399" s="4" t="s">
        <v>10</v>
      </c>
    </row>
    <row r="3400" spans="1:8">
      <c r="A3400" t="n">
        <v>28521</v>
      </c>
      <c r="B3400" s="43" t="n">
        <v>16</v>
      </c>
      <c r="C3400" s="7" t="n">
        <v>1000</v>
      </c>
    </row>
    <row r="3401" spans="1:8">
      <c r="A3401" t="s">
        <v>4</v>
      </c>
      <c r="B3401" s="4" t="s">
        <v>5</v>
      </c>
      <c r="C3401" s="4" t="s">
        <v>13</v>
      </c>
      <c r="D3401" s="4" t="s">
        <v>10</v>
      </c>
      <c r="E3401" s="4" t="s">
        <v>10</v>
      </c>
      <c r="F3401" s="4" t="s">
        <v>13</v>
      </c>
    </row>
    <row r="3402" spans="1:8">
      <c r="A3402" t="n">
        <v>28524</v>
      </c>
      <c r="B3402" s="34" t="n">
        <v>25</v>
      </c>
      <c r="C3402" s="7" t="n">
        <v>1</v>
      </c>
      <c r="D3402" s="7" t="n">
        <v>65535</v>
      </c>
      <c r="E3402" s="7" t="n">
        <v>420</v>
      </c>
      <c r="F3402" s="7" t="n">
        <v>5</v>
      </c>
    </row>
    <row r="3403" spans="1:8">
      <c r="A3403" t="s">
        <v>4</v>
      </c>
      <c r="B3403" s="4" t="s">
        <v>5</v>
      </c>
      <c r="C3403" s="4" t="s">
        <v>13</v>
      </c>
      <c r="D3403" s="4" t="s">
        <v>10</v>
      </c>
      <c r="E3403" s="4" t="s">
        <v>6</v>
      </c>
    </row>
    <row r="3404" spans="1:8">
      <c r="A3404" t="n">
        <v>28531</v>
      </c>
      <c r="B3404" s="61" t="n">
        <v>51</v>
      </c>
      <c r="C3404" s="7" t="n">
        <v>4</v>
      </c>
      <c r="D3404" s="7" t="n">
        <v>7032</v>
      </c>
      <c r="E3404" s="7" t="s">
        <v>317</v>
      </c>
    </row>
    <row r="3405" spans="1:8">
      <c r="A3405" t="s">
        <v>4</v>
      </c>
      <c r="B3405" s="4" t="s">
        <v>5</v>
      </c>
      <c r="C3405" s="4" t="s">
        <v>10</v>
      </c>
    </row>
    <row r="3406" spans="1:8">
      <c r="A3406" t="n">
        <v>28545</v>
      </c>
      <c r="B3406" s="43" t="n">
        <v>16</v>
      </c>
      <c r="C3406" s="7" t="n">
        <v>0</v>
      </c>
    </row>
    <row r="3407" spans="1:8">
      <c r="A3407" t="s">
        <v>4</v>
      </c>
      <c r="B3407" s="4" t="s">
        <v>5</v>
      </c>
      <c r="C3407" s="4" t="s">
        <v>10</v>
      </c>
      <c r="D3407" s="4" t="s">
        <v>70</v>
      </c>
      <c r="E3407" s="4" t="s">
        <v>13</v>
      </c>
      <c r="F3407" s="4" t="s">
        <v>13</v>
      </c>
      <c r="G3407" s="4" t="s">
        <v>70</v>
      </c>
      <c r="H3407" s="4" t="s">
        <v>13</v>
      </c>
      <c r="I3407" s="4" t="s">
        <v>13</v>
      </c>
    </row>
    <row r="3408" spans="1:8">
      <c r="A3408" t="n">
        <v>28548</v>
      </c>
      <c r="B3408" s="62" t="n">
        <v>26</v>
      </c>
      <c r="C3408" s="7" t="n">
        <v>7032</v>
      </c>
      <c r="D3408" s="7" t="s">
        <v>318</v>
      </c>
      <c r="E3408" s="7" t="n">
        <v>2</v>
      </c>
      <c r="F3408" s="7" t="n">
        <v>3</v>
      </c>
      <c r="G3408" s="7" t="s">
        <v>319</v>
      </c>
      <c r="H3408" s="7" t="n">
        <v>2</v>
      </c>
      <c r="I3408" s="7" t="n">
        <v>0</v>
      </c>
    </row>
    <row r="3409" spans="1:9">
      <c r="A3409" t="s">
        <v>4</v>
      </c>
      <c r="B3409" s="4" t="s">
        <v>5</v>
      </c>
    </row>
    <row r="3410" spans="1:9">
      <c r="A3410" t="n">
        <v>28715</v>
      </c>
      <c r="B3410" s="36" t="n">
        <v>28</v>
      </c>
    </row>
    <row r="3411" spans="1:9">
      <c r="A3411" t="s">
        <v>4</v>
      </c>
      <c r="B3411" s="4" t="s">
        <v>5</v>
      </c>
      <c r="C3411" s="4" t="s">
        <v>13</v>
      </c>
      <c r="D3411" s="4" t="s">
        <v>10</v>
      </c>
      <c r="E3411" s="4" t="s">
        <v>10</v>
      </c>
      <c r="F3411" s="4" t="s">
        <v>13</v>
      </c>
    </row>
    <row r="3412" spans="1:9">
      <c r="A3412" t="n">
        <v>28716</v>
      </c>
      <c r="B3412" s="34" t="n">
        <v>25</v>
      </c>
      <c r="C3412" s="7" t="n">
        <v>1</v>
      </c>
      <c r="D3412" s="7" t="n">
        <v>60</v>
      </c>
      <c r="E3412" s="7" t="n">
        <v>500</v>
      </c>
      <c r="F3412" s="7" t="n">
        <v>1</v>
      </c>
    </row>
    <row r="3413" spans="1:9">
      <c r="A3413" t="s">
        <v>4</v>
      </c>
      <c r="B3413" s="4" t="s">
        <v>5</v>
      </c>
      <c r="C3413" s="4" t="s">
        <v>13</v>
      </c>
      <c r="D3413" s="4" t="s">
        <v>10</v>
      </c>
      <c r="E3413" s="4" t="s">
        <v>6</v>
      </c>
    </row>
    <row r="3414" spans="1:9">
      <c r="A3414" t="n">
        <v>28723</v>
      </c>
      <c r="B3414" s="61" t="n">
        <v>51</v>
      </c>
      <c r="C3414" s="7" t="n">
        <v>4</v>
      </c>
      <c r="D3414" s="7" t="n">
        <v>0</v>
      </c>
      <c r="E3414" s="7" t="s">
        <v>215</v>
      </c>
    </row>
    <row r="3415" spans="1:9">
      <c r="A3415" t="s">
        <v>4</v>
      </c>
      <c r="B3415" s="4" t="s">
        <v>5</v>
      </c>
      <c r="C3415" s="4" t="s">
        <v>10</v>
      </c>
    </row>
    <row r="3416" spans="1:9">
      <c r="A3416" t="n">
        <v>28736</v>
      </c>
      <c r="B3416" s="43" t="n">
        <v>16</v>
      </c>
      <c r="C3416" s="7" t="n">
        <v>0</v>
      </c>
    </row>
    <row r="3417" spans="1:9">
      <c r="A3417" t="s">
        <v>4</v>
      </c>
      <c r="B3417" s="4" t="s">
        <v>5</v>
      </c>
      <c r="C3417" s="4" t="s">
        <v>10</v>
      </c>
      <c r="D3417" s="4" t="s">
        <v>70</v>
      </c>
      <c r="E3417" s="4" t="s">
        <v>13</v>
      </c>
      <c r="F3417" s="4" t="s">
        <v>13</v>
      </c>
      <c r="G3417" s="4" t="s">
        <v>70</v>
      </c>
      <c r="H3417" s="4" t="s">
        <v>13</v>
      </c>
      <c r="I3417" s="4" t="s">
        <v>13</v>
      </c>
    </row>
    <row r="3418" spans="1:9">
      <c r="A3418" t="n">
        <v>28739</v>
      </c>
      <c r="B3418" s="62" t="n">
        <v>26</v>
      </c>
      <c r="C3418" s="7" t="n">
        <v>0</v>
      </c>
      <c r="D3418" s="7" t="s">
        <v>320</v>
      </c>
      <c r="E3418" s="7" t="n">
        <v>2</v>
      </c>
      <c r="F3418" s="7" t="n">
        <v>3</v>
      </c>
      <c r="G3418" s="7" t="s">
        <v>321</v>
      </c>
      <c r="H3418" s="7" t="n">
        <v>2</v>
      </c>
      <c r="I3418" s="7" t="n">
        <v>0</v>
      </c>
    </row>
    <row r="3419" spans="1:9">
      <c r="A3419" t="s">
        <v>4</v>
      </c>
      <c r="B3419" s="4" t="s">
        <v>5</v>
      </c>
    </row>
    <row r="3420" spans="1:9">
      <c r="A3420" t="n">
        <v>28783</v>
      </c>
      <c r="B3420" s="36" t="n">
        <v>28</v>
      </c>
    </row>
    <row r="3421" spans="1:9">
      <c r="A3421" t="s">
        <v>4</v>
      </c>
      <c r="B3421" s="4" t="s">
        <v>5</v>
      </c>
      <c r="C3421" s="4" t="s">
        <v>13</v>
      </c>
      <c r="D3421" s="4" t="s">
        <v>10</v>
      </c>
      <c r="E3421" s="4" t="s">
        <v>10</v>
      </c>
      <c r="F3421" s="4" t="s">
        <v>13</v>
      </c>
    </row>
    <row r="3422" spans="1:9">
      <c r="A3422" t="n">
        <v>28784</v>
      </c>
      <c r="B3422" s="34" t="n">
        <v>25</v>
      </c>
      <c r="C3422" s="7" t="n">
        <v>1</v>
      </c>
      <c r="D3422" s="7" t="n">
        <v>65535</v>
      </c>
      <c r="E3422" s="7" t="n">
        <v>65535</v>
      </c>
      <c r="F3422" s="7" t="n">
        <v>0</v>
      </c>
    </row>
    <row r="3423" spans="1:9">
      <c r="A3423" t="s">
        <v>4</v>
      </c>
      <c r="B3423" s="4" t="s">
        <v>5</v>
      </c>
      <c r="C3423" s="4" t="s">
        <v>13</v>
      </c>
      <c r="D3423" s="4" t="s">
        <v>10</v>
      </c>
      <c r="E3423" s="4" t="s">
        <v>6</v>
      </c>
    </row>
    <row r="3424" spans="1:9">
      <c r="A3424" t="n">
        <v>28791</v>
      </c>
      <c r="B3424" s="61" t="n">
        <v>51</v>
      </c>
      <c r="C3424" s="7" t="n">
        <v>4</v>
      </c>
      <c r="D3424" s="7" t="n">
        <v>7033</v>
      </c>
      <c r="E3424" s="7" t="s">
        <v>101</v>
      </c>
    </row>
    <row r="3425" spans="1:9">
      <c r="A3425" t="s">
        <v>4</v>
      </c>
      <c r="B3425" s="4" t="s">
        <v>5</v>
      </c>
      <c r="C3425" s="4" t="s">
        <v>10</v>
      </c>
    </row>
    <row r="3426" spans="1:9">
      <c r="A3426" t="n">
        <v>28804</v>
      </c>
      <c r="B3426" s="43" t="n">
        <v>16</v>
      </c>
      <c r="C3426" s="7" t="n">
        <v>0</v>
      </c>
    </row>
    <row r="3427" spans="1:9">
      <c r="A3427" t="s">
        <v>4</v>
      </c>
      <c r="B3427" s="4" t="s">
        <v>5</v>
      </c>
      <c r="C3427" s="4" t="s">
        <v>10</v>
      </c>
      <c r="D3427" s="4" t="s">
        <v>70</v>
      </c>
      <c r="E3427" s="4" t="s">
        <v>13</v>
      </c>
      <c r="F3427" s="4" t="s">
        <v>13</v>
      </c>
    </row>
    <row r="3428" spans="1:9">
      <c r="A3428" t="n">
        <v>28807</v>
      </c>
      <c r="B3428" s="62" t="n">
        <v>26</v>
      </c>
      <c r="C3428" s="7" t="n">
        <v>7033</v>
      </c>
      <c r="D3428" s="7" t="s">
        <v>322</v>
      </c>
      <c r="E3428" s="7" t="n">
        <v>2</v>
      </c>
      <c r="F3428" s="7" t="n">
        <v>0</v>
      </c>
    </row>
    <row r="3429" spans="1:9">
      <c r="A3429" t="s">
        <v>4</v>
      </c>
      <c r="B3429" s="4" t="s">
        <v>5</v>
      </c>
    </row>
    <row r="3430" spans="1:9">
      <c r="A3430" t="n">
        <v>28831</v>
      </c>
      <c r="B3430" s="36" t="n">
        <v>28</v>
      </c>
    </row>
    <row r="3431" spans="1:9">
      <c r="A3431" t="s">
        <v>4</v>
      </c>
      <c r="B3431" s="4" t="s">
        <v>5</v>
      </c>
      <c r="C3431" s="4" t="s">
        <v>10</v>
      </c>
      <c r="D3431" s="4" t="s">
        <v>13</v>
      </c>
    </row>
    <row r="3432" spans="1:9">
      <c r="A3432" t="n">
        <v>28832</v>
      </c>
      <c r="B3432" s="77" t="n">
        <v>89</v>
      </c>
      <c r="C3432" s="7" t="n">
        <v>65533</v>
      </c>
      <c r="D3432" s="7" t="n">
        <v>1</v>
      </c>
    </row>
    <row r="3433" spans="1:9">
      <c r="A3433" t="s">
        <v>4</v>
      </c>
      <c r="B3433" s="4" t="s">
        <v>5</v>
      </c>
      <c r="C3433" s="4" t="s">
        <v>10</v>
      </c>
      <c r="D3433" s="4" t="s">
        <v>13</v>
      </c>
    </row>
    <row r="3434" spans="1:9">
      <c r="A3434" t="n">
        <v>28836</v>
      </c>
      <c r="B3434" s="77" t="n">
        <v>89</v>
      </c>
      <c r="C3434" s="7" t="n">
        <v>65533</v>
      </c>
      <c r="D3434" s="7" t="n">
        <v>1</v>
      </c>
    </row>
    <row r="3435" spans="1:9">
      <c r="A3435" t="s">
        <v>4</v>
      </c>
      <c r="B3435" s="4" t="s">
        <v>5</v>
      </c>
      <c r="C3435" s="4" t="s">
        <v>13</v>
      </c>
      <c r="D3435" s="4" t="s">
        <v>10</v>
      </c>
      <c r="E3435" s="4" t="s">
        <v>24</v>
      </c>
    </row>
    <row r="3436" spans="1:9">
      <c r="A3436" t="n">
        <v>28840</v>
      </c>
      <c r="B3436" s="39" t="n">
        <v>58</v>
      </c>
      <c r="C3436" s="7" t="n">
        <v>101</v>
      </c>
      <c r="D3436" s="7" t="n">
        <v>500</v>
      </c>
      <c r="E3436" s="7" t="n">
        <v>1</v>
      </c>
    </row>
    <row r="3437" spans="1:9">
      <c r="A3437" t="s">
        <v>4</v>
      </c>
      <c r="B3437" s="4" t="s">
        <v>5</v>
      </c>
      <c r="C3437" s="4" t="s">
        <v>13</v>
      </c>
      <c r="D3437" s="4" t="s">
        <v>10</v>
      </c>
    </row>
    <row r="3438" spans="1:9">
      <c r="A3438" t="n">
        <v>28848</v>
      </c>
      <c r="B3438" s="39" t="n">
        <v>58</v>
      </c>
      <c r="C3438" s="7" t="n">
        <v>254</v>
      </c>
      <c r="D3438" s="7" t="n">
        <v>0</v>
      </c>
    </row>
    <row r="3439" spans="1:9">
      <c r="A3439" t="s">
        <v>4</v>
      </c>
      <c r="B3439" s="4" t="s">
        <v>5</v>
      </c>
      <c r="C3439" s="4" t="s">
        <v>13</v>
      </c>
      <c r="D3439" s="4" t="s">
        <v>10</v>
      </c>
      <c r="E3439" s="4" t="s">
        <v>13</v>
      </c>
    </row>
    <row r="3440" spans="1:9">
      <c r="A3440" t="n">
        <v>28852</v>
      </c>
      <c r="B3440" s="17" t="n">
        <v>49</v>
      </c>
      <c r="C3440" s="7" t="n">
        <v>1</v>
      </c>
      <c r="D3440" s="7" t="n">
        <v>3000</v>
      </c>
      <c r="E3440" s="7" t="n">
        <v>0</v>
      </c>
    </row>
    <row r="3441" spans="1:6">
      <c r="A3441" t="s">
        <v>4</v>
      </c>
      <c r="B3441" s="4" t="s">
        <v>5</v>
      </c>
      <c r="C3441" s="4" t="s">
        <v>13</v>
      </c>
      <c r="D3441" s="4" t="s">
        <v>13</v>
      </c>
      <c r="E3441" s="4" t="s">
        <v>24</v>
      </c>
    </row>
    <row r="3442" spans="1:6">
      <c r="A3442" t="n">
        <v>28857</v>
      </c>
      <c r="B3442" s="92" t="n">
        <v>178</v>
      </c>
      <c r="C3442" s="7" t="n">
        <v>4</v>
      </c>
      <c r="D3442" s="7" t="n">
        <v>0</v>
      </c>
      <c r="E3442" s="7" t="n">
        <v>0.25</v>
      </c>
    </row>
    <row r="3443" spans="1:6">
      <c r="A3443" t="s">
        <v>4</v>
      </c>
      <c r="B3443" s="4" t="s">
        <v>5</v>
      </c>
      <c r="C3443" s="4" t="s">
        <v>13</v>
      </c>
      <c r="D3443" s="4" t="s">
        <v>13</v>
      </c>
    </row>
    <row r="3444" spans="1:6">
      <c r="A3444" t="n">
        <v>28864</v>
      </c>
      <c r="B3444" s="92" t="n">
        <v>178</v>
      </c>
      <c r="C3444" s="7" t="n">
        <v>5</v>
      </c>
      <c r="D3444" s="7" t="n">
        <v>0</v>
      </c>
    </row>
    <row r="3445" spans="1:6">
      <c r="A3445" t="s">
        <v>4</v>
      </c>
      <c r="B3445" s="4" t="s">
        <v>5</v>
      </c>
      <c r="C3445" s="4" t="s">
        <v>13</v>
      </c>
      <c r="D3445" s="4" t="s">
        <v>13</v>
      </c>
    </row>
    <row r="3446" spans="1:6">
      <c r="A3446" t="n">
        <v>28867</v>
      </c>
      <c r="B3446" s="92" t="n">
        <v>178</v>
      </c>
      <c r="C3446" s="7" t="n">
        <v>2</v>
      </c>
      <c r="D3446" s="7" t="n">
        <v>0</v>
      </c>
    </row>
    <row r="3447" spans="1:6">
      <c r="A3447" t="s">
        <v>4</v>
      </c>
      <c r="B3447" s="4" t="s">
        <v>5</v>
      </c>
      <c r="C3447" s="4" t="s">
        <v>13</v>
      </c>
      <c r="D3447" s="4" t="s">
        <v>10</v>
      </c>
    </row>
    <row r="3448" spans="1:6">
      <c r="A3448" t="n">
        <v>28870</v>
      </c>
      <c r="B3448" s="39" t="n">
        <v>58</v>
      </c>
      <c r="C3448" s="7" t="n">
        <v>255</v>
      </c>
      <c r="D3448" s="7" t="n">
        <v>0</v>
      </c>
    </row>
    <row r="3449" spans="1:6">
      <c r="A3449" t="s">
        <v>4</v>
      </c>
      <c r="B3449" s="4" t="s">
        <v>5</v>
      </c>
      <c r="C3449" s="4" t="s">
        <v>13</v>
      </c>
      <c r="D3449" s="4" t="s">
        <v>13</v>
      </c>
      <c r="E3449" s="4" t="s">
        <v>24</v>
      </c>
      <c r="F3449" s="4" t="s">
        <v>24</v>
      </c>
      <c r="G3449" s="4" t="s">
        <v>24</v>
      </c>
      <c r="H3449" s="4" t="s">
        <v>10</v>
      </c>
    </row>
    <row r="3450" spans="1:6">
      <c r="A3450" t="n">
        <v>28874</v>
      </c>
      <c r="B3450" s="55" t="n">
        <v>45</v>
      </c>
      <c r="C3450" s="7" t="n">
        <v>2</v>
      </c>
      <c r="D3450" s="7" t="n">
        <v>3</v>
      </c>
      <c r="E3450" s="7" t="n">
        <v>61.939998626709</v>
      </c>
      <c r="F3450" s="7" t="n">
        <v>6.3899998664856</v>
      </c>
      <c r="G3450" s="7" t="n">
        <v>-3.78999996185303</v>
      </c>
      <c r="H3450" s="7" t="n">
        <v>5500</v>
      </c>
    </row>
    <row r="3451" spans="1:6">
      <c r="A3451" t="s">
        <v>4</v>
      </c>
      <c r="B3451" s="4" t="s">
        <v>5</v>
      </c>
      <c r="C3451" s="4" t="s">
        <v>13</v>
      </c>
      <c r="D3451" s="4" t="s">
        <v>13</v>
      </c>
      <c r="E3451" s="4" t="s">
        <v>24</v>
      </c>
      <c r="F3451" s="4" t="s">
        <v>24</v>
      </c>
      <c r="G3451" s="4" t="s">
        <v>24</v>
      </c>
      <c r="H3451" s="4" t="s">
        <v>10</v>
      </c>
      <c r="I3451" s="4" t="s">
        <v>13</v>
      </c>
    </row>
    <row r="3452" spans="1:6">
      <c r="A3452" t="n">
        <v>28891</v>
      </c>
      <c r="B3452" s="55" t="n">
        <v>45</v>
      </c>
      <c r="C3452" s="7" t="n">
        <v>4</v>
      </c>
      <c r="D3452" s="7" t="n">
        <v>3</v>
      </c>
      <c r="E3452" s="7" t="n">
        <v>359.809997558594</v>
      </c>
      <c r="F3452" s="7" t="n">
        <v>59.8199996948242</v>
      </c>
      <c r="G3452" s="7" t="n">
        <v>0</v>
      </c>
      <c r="H3452" s="7" t="n">
        <v>5500</v>
      </c>
      <c r="I3452" s="7" t="n">
        <v>0</v>
      </c>
    </row>
    <row r="3453" spans="1:6">
      <c r="A3453" t="s">
        <v>4</v>
      </c>
      <c r="B3453" s="4" t="s">
        <v>5</v>
      </c>
      <c r="C3453" s="4" t="s">
        <v>10</v>
      </c>
      <c r="D3453" s="4" t="s">
        <v>13</v>
      </c>
      <c r="E3453" s="4" t="s">
        <v>13</v>
      </c>
      <c r="F3453" s="4" t="s">
        <v>6</v>
      </c>
    </row>
    <row r="3454" spans="1:6">
      <c r="A3454" t="n">
        <v>28909</v>
      </c>
      <c r="B3454" s="30" t="n">
        <v>20</v>
      </c>
      <c r="C3454" s="7" t="n">
        <v>7033</v>
      </c>
      <c r="D3454" s="7" t="n">
        <v>2</v>
      </c>
      <c r="E3454" s="7" t="n">
        <v>11</v>
      </c>
      <c r="F3454" s="7" t="s">
        <v>323</v>
      </c>
    </row>
    <row r="3455" spans="1:6">
      <c r="A3455" t="s">
        <v>4</v>
      </c>
      <c r="B3455" s="4" t="s">
        <v>5</v>
      </c>
      <c r="C3455" s="4" t="s">
        <v>10</v>
      </c>
      <c r="D3455" s="4" t="s">
        <v>13</v>
      </c>
      <c r="E3455" s="4" t="s">
        <v>6</v>
      </c>
      <c r="F3455" s="4" t="s">
        <v>24</v>
      </c>
      <c r="G3455" s="4" t="s">
        <v>24</v>
      </c>
      <c r="H3455" s="4" t="s">
        <v>24</v>
      </c>
    </row>
    <row r="3456" spans="1:6">
      <c r="A3456" t="n">
        <v>28938</v>
      </c>
      <c r="B3456" s="59" t="n">
        <v>48</v>
      </c>
      <c r="C3456" s="7" t="n">
        <v>1560</v>
      </c>
      <c r="D3456" s="7" t="n">
        <v>0</v>
      </c>
      <c r="E3456" s="7" t="s">
        <v>282</v>
      </c>
      <c r="F3456" s="7" t="n">
        <v>1</v>
      </c>
      <c r="G3456" s="7" t="n">
        <v>1</v>
      </c>
      <c r="H3456" s="7" t="n">
        <v>0</v>
      </c>
    </row>
    <row r="3457" spans="1:9">
      <c r="A3457" t="s">
        <v>4</v>
      </c>
      <c r="B3457" s="4" t="s">
        <v>5</v>
      </c>
      <c r="C3457" s="4" t="s">
        <v>13</v>
      </c>
      <c r="D3457" s="4" t="s">
        <v>10</v>
      </c>
      <c r="E3457" s="4" t="s">
        <v>24</v>
      </c>
      <c r="F3457" s="4" t="s">
        <v>10</v>
      </c>
      <c r="G3457" s="4" t="s">
        <v>9</v>
      </c>
      <c r="H3457" s="4" t="s">
        <v>9</v>
      </c>
      <c r="I3457" s="4" t="s">
        <v>10</v>
      </c>
      <c r="J3457" s="4" t="s">
        <v>10</v>
      </c>
      <c r="K3457" s="4" t="s">
        <v>9</v>
      </c>
      <c r="L3457" s="4" t="s">
        <v>9</v>
      </c>
      <c r="M3457" s="4" t="s">
        <v>9</v>
      </c>
      <c r="N3457" s="4" t="s">
        <v>9</v>
      </c>
      <c r="O3457" s="4" t="s">
        <v>6</v>
      </c>
    </row>
    <row r="3458" spans="1:9">
      <c r="A3458" t="n">
        <v>28967</v>
      </c>
      <c r="B3458" s="20" t="n">
        <v>50</v>
      </c>
      <c r="C3458" s="7" t="n">
        <v>0</v>
      </c>
      <c r="D3458" s="7" t="n">
        <v>4427</v>
      </c>
      <c r="E3458" s="7" t="n">
        <v>0.600000023841858</v>
      </c>
      <c r="F3458" s="7" t="n">
        <v>0</v>
      </c>
      <c r="G3458" s="7" t="n">
        <v>0</v>
      </c>
      <c r="H3458" s="7" t="n">
        <v>0</v>
      </c>
      <c r="I3458" s="7" t="n">
        <v>0</v>
      </c>
      <c r="J3458" s="7" t="n">
        <v>65533</v>
      </c>
      <c r="K3458" s="7" t="n">
        <v>0</v>
      </c>
      <c r="L3458" s="7" t="n">
        <v>0</v>
      </c>
      <c r="M3458" s="7" t="n">
        <v>0</v>
      </c>
      <c r="N3458" s="7" t="n">
        <v>0</v>
      </c>
      <c r="O3458" s="7" t="s">
        <v>12</v>
      </c>
    </row>
    <row r="3459" spans="1:9">
      <c r="A3459" t="s">
        <v>4</v>
      </c>
      <c r="B3459" s="4" t="s">
        <v>5</v>
      </c>
      <c r="C3459" s="4" t="s">
        <v>10</v>
      </c>
    </row>
    <row r="3460" spans="1:9">
      <c r="A3460" t="n">
        <v>29006</v>
      </c>
      <c r="B3460" s="43" t="n">
        <v>16</v>
      </c>
      <c r="C3460" s="7" t="n">
        <v>3000</v>
      </c>
    </row>
    <row r="3461" spans="1:9">
      <c r="A3461" t="s">
        <v>4</v>
      </c>
      <c r="B3461" s="4" t="s">
        <v>5</v>
      </c>
      <c r="C3461" s="4" t="s">
        <v>13</v>
      </c>
      <c r="D3461" s="4" t="s">
        <v>10</v>
      </c>
      <c r="E3461" s="4" t="s">
        <v>9</v>
      </c>
      <c r="F3461" s="4" t="s">
        <v>10</v>
      </c>
      <c r="G3461" s="4" t="s">
        <v>9</v>
      </c>
      <c r="H3461" s="4" t="s">
        <v>13</v>
      </c>
    </row>
    <row r="3462" spans="1:9">
      <c r="A3462" t="n">
        <v>29009</v>
      </c>
      <c r="B3462" s="17" t="n">
        <v>49</v>
      </c>
      <c r="C3462" s="7" t="n">
        <v>0</v>
      </c>
      <c r="D3462" s="7" t="n">
        <v>426</v>
      </c>
      <c r="E3462" s="7" t="n">
        <v>1065353216</v>
      </c>
      <c r="F3462" s="7" t="n">
        <v>0</v>
      </c>
      <c r="G3462" s="7" t="n">
        <v>0</v>
      </c>
      <c r="H3462" s="7" t="n">
        <v>0</v>
      </c>
    </row>
    <row r="3463" spans="1:9">
      <c r="A3463" t="s">
        <v>4</v>
      </c>
      <c r="B3463" s="4" t="s">
        <v>5</v>
      </c>
      <c r="C3463" s="4" t="s">
        <v>10</v>
      </c>
      <c r="D3463" s="4" t="s">
        <v>13</v>
      </c>
    </row>
    <row r="3464" spans="1:9">
      <c r="A3464" t="n">
        <v>29024</v>
      </c>
      <c r="B3464" s="75" t="n">
        <v>67</v>
      </c>
      <c r="C3464" s="7" t="n">
        <v>7033</v>
      </c>
      <c r="D3464" s="7" t="n">
        <v>2</v>
      </c>
    </row>
    <row r="3465" spans="1:9">
      <c r="A3465" t="s">
        <v>4</v>
      </c>
      <c r="B3465" s="4" t="s">
        <v>5</v>
      </c>
      <c r="C3465" s="4" t="s">
        <v>13</v>
      </c>
      <c r="D3465" s="4" t="s">
        <v>10</v>
      </c>
    </row>
    <row r="3466" spans="1:9">
      <c r="A3466" t="n">
        <v>29028</v>
      </c>
      <c r="B3466" s="55" t="n">
        <v>45</v>
      </c>
      <c r="C3466" s="7" t="n">
        <v>7</v>
      </c>
      <c r="D3466" s="7" t="n">
        <v>255</v>
      </c>
    </row>
    <row r="3467" spans="1:9">
      <c r="A3467" t="s">
        <v>4</v>
      </c>
      <c r="B3467" s="4" t="s">
        <v>5</v>
      </c>
      <c r="C3467" s="4" t="s">
        <v>9</v>
      </c>
    </row>
    <row r="3468" spans="1:9">
      <c r="A3468" t="n">
        <v>29032</v>
      </c>
      <c r="B3468" s="46" t="n">
        <v>15</v>
      </c>
      <c r="C3468" s="7" t="n">
        <v>2097152</v>
      </c>
    </row>
    <row r="3469" spans="1:9">
      <c r="A3469" t="s">
        <v>4</v>
      </c>
      <c r="B3469" s="4" t="s">
        <v>5</v>
      </c>
      <c r="C3469" s="4" t="s">
        <v>10</v>
      </c>
    </row>
    <row r="3470" spans="1:9">
      <c r="A3470" t="n">
        <v>29037</v>
      </c>
      <c r="B3470" s="24" t="n">
        <v>12</v>
      </c>
      <c r="C3470" s="7" t="n">
        <v>6465</v>
      </c>
    </row>
    <row r="3471" spans="1:9">
      <c r="A3471" t="s">
        <v>4</v>
      </c>
      <c r="B3471" s="4" t="s">
        <v>5</v>
      </c>
      <c r="C3471" s="4" t="s">
        <v>10</v>
      </c>
    </row>
    <row r="3472" spans="1:9">
      <c r="A3472" t="n">
        <v>29040</v>
      </c>
      <c r="B3472" s="24" t="n">
        <v>12</v>
      </c>
      <c r="C3472" s="7" t="n">
        <v>6446</v>
      </c>
    </row>
    <row r="3473" spans="1:15">
      <c r="A3473" t="s">
        <v>4</v>
      </c>
      <c r="B3473" s="4" t="s">
        <v>5</v>
      </c>
      <c r="C3473" s="4" t="s">
        <v>13</v>
      </c>
      <c r="D3473" s="4" t="s">
        <v>6</v>
      </c>
    </row>
    <row r="3474" spans="1:15">
      <c r="A3474" t="n">
        <v>29043</v>
      </c>
      <c r="B3474" s="9" t="n">
        <v>2</v>
      </c>
      <c r="C3474" s="7" t="n">
        <v>10</v>
      </c>
      <c r="D3474" s="7" t="s">
        <v>324</v>
      </c>
    </row>
    <row r="3475" spans="1:15">
      <c r="A3475" t="s">
        <v>4</v>
      </c>
      <c r="B3475" s="4" t="s">
        <v>5</v>
      </c>
      <c r="C3475" s="4" t="s">
        <v>13</v>
      </c>
      <c r="D3475" s="4" t="s">
        <v>6</v>
      </c>
    </row>
    <row r="3476" spans="1:15">
      <c r="A3476" t="n">
        <v>29077</v>
      </c>
      <c r="B3476" s="9" t="n">
        <v>2</v>
      </c>
      <c r="C3476" s="7" t="n">
        <v>10</v>
      </c>
      <c r="D3476" s="7" t="s">
        <v>325</v>
      </c>
    </row>
    <row r="3477" spans="1:15">
      <c r="A3477" t="s">
        <v>4</v>
      </c>
      <c r="B3477" s="4" t="s">
        <v>5</v>
      </c>
      <c r="C3477" s="4" t="s">
        <v>13</v>
      </c>
      <c r="D3477" s="4" t="s">
        <v>10</v>
      </c>
    </row>
    <row r="3478" spans="1:15">
      <c r="A3478" t="n">
        <v>29101</v>
      </c>
      <c r="B3478" s="37" t="n">
        <v>64</v>
      </c>
      <c r="C3478" s="7" t="n">
        <v>16</v>
      </c>
      <c r="D3478" s="7" t="n">
        <v>0</v>
      </c>
    </row>
    <row r="3479" spans="1:15">
      <c r="A3479" t="s">
        <v>4</v>
      </c>
      <c r="B3479" s="4" t="s">
        <v>5</v>
      </c>
      <c r="C3479" s="4" t="s">
        <v>13</v>
      </c>
      <c r="D3479" s="4" t="s">
        <v>9</v>
      </c>
      <c r="E3479" s="4" t="s">
        <v>13</v>
      </c>
      <c r="F3479" s="4" t="s">
        <v>13</v>
      </c>
      <c r="G3479" s="4" t="s">
        <v>9</v>
      </c>
      <c r="H3479" s="4" t="s">
        <v>13</v>
      </c>
      <c r="I3479" s="4" t="s">
        <v>9</v>
      </c>
      <c r="J3479" s="4" t="s">
        <v>13</v>
      </c>
    </row>
    <row r="3480" spans="1:15">
      <c r="A3480" t="n">
        <v>29105</v>
      </c>
      <c r="B3480" s="47" t="n">
        <v>33</v>
      </c>
      <c r="C3480" s="7" t="n">
        <v>0</v>
      </c>
      <c r="D3480" s="7" t="n">
        <v>2</v>
      </c>
      <c r="E3480" s="7" t="n">
        <v>0</v>
      </c>
      <c r="F3480" s="7" t="n">
        <v>0</v>
      </c>
      <c r="G3480" s="7" t="n">
        <v>-1</v>
      </c>
      <c r="H3480" s="7" t="n">
        <v>0</v>
      </c>
      <c r="I3480" s="7" t="n">
        <v>-1</v>
      </c>
      <c r="J3480" s="7" t="n">
        <v>0</v>
      </c>
    </row>
    <row r="3481" spans="1:15">
      <c r="A3481" t="s">
        <v>4</v>
      </c>
      <c r="B3481" s="4" t="s">
        <v>5</v>
      </c>
    </row>
    <row r="3482" spans="1:15">
      <c r="A3482" t="n">
        <v>29123</v>
      </c>
      <c r="B3482" s="5" t="n">
        <v>1</v>
      </c>
    </row>
    <row r="3483" spans="1:15" s="3" customFormat="1" customHeight="0">
      <c r="A3483" s="3" t="s">
        <v>2</v>
      </c>
      <c r="B3483" s="3" t="s">
        <v>326</v>
      </c>
    </row>
    <row r="3484" spans="1:15">
      <c r="A3484" t="s">
        <v>4</v>
      </c>
      <c r="B3484" s="4" t="s">
        <v>5</v>
      </c>
      <c r="C3484" s="4" t="s">
        <v>10</v>
      </c>
      <c r="D3484" s="4" t="s">
        <v>13</v>
      </c>
      <c r="E3484" s="4" t="s">
        <v>6</v>
      </c>
      <c r="F3484" s="4" t="s">
        <v>24</v>
      </c>
      <c r="G3484" s="4" t="s">
        <v>24</v>
      </c>
      <c r="H3484" s="4" t="s">
        <v>24</v>
      </c>
    </row>
    <row r="3485" spans="1:15">
      <c r="A3485" t="n">
        <v>29124</v>
      </c>
      <c r="B3485" s="59" t="n">
        <v>48</v>
      </c>
      <c r="C3485" s="7" t="n">
        <v>65534</v>
      </c>
      <c r="D3485" s="7" t="n">
        <v>0</v>
      </c>
      <c r="E3485" s="7" t="s">
        <v>279</v>
      </c>
      <c r="F3485" s="7" t="n">
        <v>-1</v>
      </c>
      <c r="G3485" s="7" t="n">
        <v>1</v>
      </c>
      <c r="H3485" s="7" t="n">
        <v>0</v>
      </c>
    </row>
    <row r="3486" spans="1:15">
      <c r="A3486" t="s">
        <v>4</v>
      </c>
      <c r="B3486" s="4" t="s">
        <v>5</v>
      </c>
      <c r="C3486" s="4" t="s">
        <v>10</v>
      </c>
    </row>
    <row r="3487" spans="1:15">
      <c r="A3487" t="n">
        <v>29151</v>
      </c>
      <c r="B3487" s="43" t="n">
        <v>16</v>
      </c>
      <c r="C3487" s="7" t="n">
        <v>1766</v>
      </c>
    </row>
    <row r="3488" spans="1:15">
      <c r="A3488" t="s">
        <v>4</v>
      </c>
      <c r="B3488" s="4" t="s">
        <v>5</v>
      </c>
      <c r="C3488" s="4" t="s">
        <v>13</v>
      </c>
      <c r="D3488" s="4" t="s">
        <v>10</v>
      </c>
      <c r="E3488" s="4" t="s">
        <v>6</v>
      </c>
      <c r="F3488" s="4" t="s">
        <v>6</v>
      </c>
      <c r="G3488" s="4" t="s">
        <v>13</v>
      </c>
    </row>
    <row r="3489" spans="1:10">
      <c r="A3489" t="n">
        <v>29154</v>
      </c>
      <c r="B3489" s="28" t="n">
        <v>32</v>
      </c>
      <c r="C3489" s="7" t="n">
        <v>0</v>
      </c>
      <c r="D3489" s="7" t="n">
        <v>65534</v>
      </c>
      <c r="E3489" s="7" t="s">
        <v>12</v>
      </c>
      <c r="F3489" s="7" t="s">
        <v>284</v>
      </c>
      <c r="G3489" s="7" t="n">
        <v>1</v>
      </c>
    </row>
    <row r="3490" spans="1:10">
      <c r="A3490" t="s">
        <v>4</v>
      </c>
      <c r="B3490" s="4" t="s">
        <v>5</v>
      </c>
      <c r="C3490" s="4" t="s">
        <v>10</v>
      </c>
      <c r="D3490" s="4" t="s">
        <v>13</v>
      </c>
      <c r="E3490" s="4" t="s">
        <v>6</v>
      </c>
    </row>
    <row r="3491" spans="1:10">
      <c r="A3491" t="n">
        <v>29172</v>
      </c>
      <c r="B3491" s="88" t="n">
        <v>86</v>
      </c>
      <c r="C3491" s="7" t="n">
        <v>65534</v>
      </c>
      <c r="D3491" s="7" t="n">
        <v>0</v>
      </c>
      <c r="E3491" s="7" t="s">
        <v>12</v>
      </c>
    </row>
    <row r="3492" spans="1:10">
      <c r="A3492" t="s">
        <v>4</v>
      </c>
      <c r="B3492" s="4" t="s">
        <v>5</v>
      </c>
      <c r="C3492" s="4" t="s">
        <v>10</v>
      </c>
      <c r="D3492" s="4" t="s">
        <v>13</v>
      </c>
      <c r="E3492" s="4" t="s">
        <v>6</v>
      </c>
      <c r="F3492" s="4" t="s">
        <v>24</v>
      </c>
      <c r="G3492" s="4" t="s">
        <v>24</v>
      </c>
      <c r="H3492" s="4" t="s">
        <v>24</v>
      </c>
    </row>
    <row r="3493" spans="1:10">
      <c r="A3493" t="n">
        <v>29177</v>
      </c>
      <c r="B3493" s="59" t="n">
        <v>48</v>
      </c>
      <c r="C3493" s="7" t="n">
        <v>65534</v>
      </c>
      <c r="D3493" s="7" t="n">
        <v>0</v>
      </c>
      <c r="E3493" s="7" t="s">
        <v>280</v>
      </c>
      <c r="F3493" s="7" t="n">
        <v>-1</v>
      </c>
      <c r="G3493" s="7" t="n">
        <v>1</v>
      </c>
      <c r="H3493" s="7" t="n">
        <v>0</v>
      </c>
    </row>
    <row r="3494" spans="1:10">
      <c r="A3494" t="s">
        <v>4</v>
      </c>
      <c r="B3494" s="4" t="s">
        <v>5</v>
      </c>
    </row>
    <row r="3495" spans="1:10">
      <c r="A3495" t="n">
        <v>29204</v>
      </c>
      <c r="B3495" s="5" t="n">
        <v>1</v>
      </c>
    </row>
    <row r="3496" spans="1:10" s="3" customFormat="1" customHeight="0">
      <c r="A3496" s="3" t="s">
        <v>2</v>
      </c>
      <c r="B3496" s="3" t="s">
        <v>327</v>
      </c>
    </row>
    <row r="3497" spans="1:10">
      <c r="A3497" t="s">
        <v>4</v>
      </c>
      <c r="B3497" s="4" t="s">
        <v>5</v>
      </c>
      <c r="C3497" s="4" t="s">
        <v>13</v>
      </c>
      <c r="D3497" s="4" t="s">
        <v>13</v>
      </c>
      <c r="E3497" s="4" t="s">
        <v>13</v>
      </c>
      <c r="F3497" s="4" t="s">
        <v>13</v>
      </c>
    </row>
    <row r="3498" spans="1:10">
      <c r="A3498" t="n">
        <v>29208</v>
      </c>
      <c r="B3498" s="8" t="n">
        <v>14</v>
      </c>
      <c r="C3498" s="7" t="n">
        <v>2</v>
      </c>
      <c r="D3498" s="7" t="n">
        <v>0</v>
      </c>
      <c r="E3498" s="7" t="n">
        <v>0</v>
      </c>
      <c r="F3498" s="7" t="n">
        <v>0</v>
      </c>
    </row>
    <row r="3499" spans="1:10">
      <c r="A3499" t="s">
        <v>4</v>
      </c>
      <c r="B3499" s="4" t="s">
        <v>5</v>
      </c>
      <c r="C3499" s="4" t="s">
        <v>13</v>
      </c>
      <c r="D3499" s="15" t="s">
        <v>26</v>
      </c>
      <c r="E3499" s="4" t="s">
        <v>5</v>
      </c>
      <c r="F3499" s="4" t="s">
        <v>13</v>
      </c>
      <c r="G3499" s="4" t="s">
        <v>10</v>
      </c>
      <c r="H3499" s="15" t="s">
        <v>28</v>
      </c>
      <c r="I3499" s="4" t="s">
        <v>13</v>
      </c>
      <c r="J3499" s="4" t="s">
        <v>9</v>
      </c>
      <c r="K3499" s="4" t="s">
        <v>13</v>
      </c>
      <c r="L3499" s="4" t="s">
        <v>13</v>
      </c>
      <c r="M3499" s="15" t="s">
        <v>26</v>
      </c>
      <c r="N3499" s="4" t="s">
        <v>5</v>
      </c>
      <c r="O3499" s="4" t="s">
        <v>13</v>
      </c>
      <c r="P3499" s="4" t="s">
        <v>10</v>
      </c>
      <c r="Q3499" s="15" t="s">
        <v>28</v>
      </c>
      <c r="R3499" s="4" t="s">
        <v>13</v>
      </c>
      <c r="S3499" s="4" t="s">
        <v>9</v>
      </c>
      <c r="T3499" s="4" t="s">
        <v>13</v>
      </c>
      <c r="U3499" s="4" t="s">
        <v>13</v>
      </c>
      <c r="V3499" s="4" t="s">
        <v>13</v>
      </c>
      <c r="W3499" s="4" t="s">
        <v>25</v>
      </c>
    </row>
    <row r="3500" spans="1:10">
      <c r="A3500" t="n">
        <v>29213</v>
      </c>
      <c r="B3500" s="13" t="n">
        <v>5</v>
      </c>
      <c r="C3500" s="7" t="n">
        <v>28</v>
      </c>
      <c r="D3500" s="15" t="s">
        <v>3</v>
      </c>
      <c r="E3500" s="10" t="n">
        <v>162</v>
      </c>
      <c r="F3500" s="7" t="n">
        <v>3</v>
      </c>
      <c r="G3500" s="7" t="n">
        <v>28748</v>
      </c>
      <c r="H3500" s="15" t="s">
        <v>3</v>
      </c>
      <c r="I3500" s="7" t="n">
        <v>0</v>
      </c>
      <c r="J3500" s="7" t="n">
        <v>1</v>
      </c>
      <c r="K3500" s="7" t="n">
        <v>2</v>
      </c>
      <c r="L3500" s="7" t="n">
        <v>28</v>
      </c>
      <c r="M3500" s="15" t="s">
        <v>3</v>
      </c>
      <c r="N3500" s="10" t="n">
        <v>162</v>
      </c>
      <c r="O3500" s="7" t="n">
        <v>3</v>
      </c>
      <c r="P3500" s="7" t="n">
        <v>28748</v>
      </c>
      <c r="Q3500" s="15" t="s">
        <v>3</v>
      </c>
      <c r="R3500" s="7" t="n">
        <v>0</v>
      </c>
      <c r="S3500" s="7" t="n">
        <v>2</v>
      </c>
      <c r="T3500" s="7" t="n">
        <v>2</v>
      </c>
      <c r="U3500" s="7" t="n">
        <v>11</v>
      </c>
      <c r="V3500" s="7" t="n">
        <v>1</v>
      </c>
      <c r="W3500" s="14" t="n">
        <f t="normal" ca="1">A3504</f>
        <v>0</v>
      </c>
    </row>
    <row r="3501" spans="1:10">
      <c r="A3501" t="s">
        <v>4</v>
      </c>
      <c r="B3501" s="4" t="s">
        <v>5</v>
      </c>
      <c r="C3501" s="4" t="s">
        <v>13</v>
      </c>
      <c r="D3501" s="4" t="s">
        <v>10</v>
      </c>
      <c r="E3501" s="4" t="s">
        <v>24</v>
      </c>
    </row>
    <row r="3502" spans="1:10">
      <c r="A3502" t="n">
        <v>29242</v>
      </c>
      <c r="B3502" s="39" t="n">
        <v>58</v>
      </c>
      <c r="C3502" s="7" t="n">
        <v>0</v>
      </c>
      <c r="D3502" s="7" t="n">
        <v>0</v>
      </c>
      <c r="E3502" s="7" t="n">
        <v>1</v>
      </c>
    </row>
    <row r="3503" spans="1:10">
      <c r="A3503" t="s">
        <v>4</v>
      </c>
      <c r="B3503" s="4" t="s">
        <v>5</v>
      </c>
      <c r="C3503" s="4" t="s">
        <v>13</v>
      </c>
      <c r="D3503" s="15" t="s">
        <v>26</v>
      </c>
      <c r="E3503" s="4" t="s">
        <v>5</v>
      </c>
      <c r="F3503" s="4" t="s">
        <v>13</v>
      </c>
      <c r="G3503" s="4" t="s">
        <v>10</v>
      </c>
      <c r="H3503" s="15" t="s">
        <v>28</v>
      </c>
      <c r="I3503" s="4" t="s">
        <v>13</v>
      </c>
      <c r="J3503" s="4" t="s">
        <v>9</v>
      </c>
      <c r="K3503" s="4" t="s">
        <v>13</v>
      </c>
      <c r="L3503" s="4" t="s">
        <v>13</v>
      </c>
      <c r="M3503" s="15" t="s">
        <v>26</v>
      </c>
      <c r="N3503" s="4" t="s">
        <v>5</v>
      </c>
      <c r="O3503" s="4" t="s">
        <v>13</v>
      </c>
      <c r="P3503" s="4" t="s">
        <v>10</v>
      </c>
      <c r="Q3503" s="15" t="s">
        <v>28</v>
      </c>
      <c r="R3503" s="4" t="s">
        <v>13</v>
      </c>
      <c r="S3503" s="4" t="s">
        <v>9</v>
      </c>
      <c r="T3503" s="4" t="s">
        <v>13</v>
      </c>
      <c r="U3503" s="4" t="s">
        <v>13</v>
      </c>
      <c r="V3503" s="4" t="s">
        <v>13</v>
      </c>
      <c r="W3503" s="4" t="s">
        <v>25</v>
      </c>
    </row>
    <row r="3504" spans="1:10">
      <c r="A3504" t="n">
        <v>29250</v>
      </c>
      <c r="B3504" s="13" t="n">
        <v>5</v>
      </c>
      <c r="C3504" s="7" t="n">
        <v>28</v>
      </c>
      <c r="D3504" s="15" t="s">
        <v>3</v>
      </c>
      <c r="E3504" s="10" t="n">
        <v>162</v>
      </c>
      <c r="F3504" s="7" t="n">
        <v>3</v>
      </c>
      <c r="G3504" s="7" t="n">
        <v>28748</v>
      </c>
      <c r="H3504" s="15" t="s">
        <v>3</v>
      </c>
      <c r="I3504" s="7" t="n">
        <v>0</v>
      </c>
      <c r="J3504" s="7" t="n">
        <v>1</v>
      </c>
      <c r="K3504" s="7" t="n">
        <v>3</v>
      </c>
      <c r="L3504" s="7" t="n">
        <v>28</v>
      </c>
      <c r="M3504" s="15" t="s">
        <v>3</v>
      </c>
      <c r="N3504" s="10" t="n">
        <v>162</v>
      </c>
      <c r="O3504" s="7" t="n">
        <v>3</v>
      </c>
      <c r="P3504" s="7" t="n">
        <v>28748</v>
      </c>
      <c r="Q3504" s="15" t="s">
        <v>3</v>
      </c>
      <c r="R3504" s="7" t="n">
        <v>0</v>
      </c>
      <c r="S3504" s="7" t="n">
        <v>2</v>
      </c>
      <c r="T3504" s="7" t="n">
        <v>3</v>
      </c>
      <c r="U3504" s="7" t="n">
        <v>9</v>
      </c>
      <c r="V3504" s="7" t="n">
        <v>1</v>
      </c>
      <c r="W3504" s="14" t="n">
        <f t="normal" ca="1">A3514</f>
        <v>0</v>
      </c>
    </row>
    <row r="3505" spans="1:23">
      <c r="A3505" t="s">
        <v>4</v>
      </c>
      <c r="B3505" s="4" t="s">
        <v>5</v>
      </c>
      <c r="C3505" s="4" t="s">
        <v>13</v>
      </c>
      <c r="D3505" s="15" t="s">
        <v>26</v>
      </c>
      <c r="E3505" s="4" t="s">
        <v>5</v>
      </c>
      <c r="F3505" s="4" t="s">
        <v>10</v>
      </c>
      <c r="G3505" s="4" t="s">
        <v>13</v>
      </c>
      <c r="H3505" s="4" t="s">
        <v>13</v>
      </c>
      <c r="I3505" s="4" t="s">
        <v>6</v>
      </c>
      <c r="J3505" s="15" t="s">
        <v>28</v>
      </c>
      <c r="K3505" s="4" t="s">
        <v>13</v>
      </c>
      <c r="L3505" s="4" t="s">
        <v>13</v>
      </c>
      <c r="M3505" s="15" t="s">
        <v>26</v>
      </c>
      <c r="N3505" s="4" t="s">
        <v>5</v>
      </c>
      <c r="O3505" s="4" t="s">
        <v>13</v>
      </c>
      <c r="P3505" s="15" t="s">
        <v>28</v>
      </c>
      <c r="Q3505" s="4" t="s">
        <v>13</v>
      </c>
      <c r="R3505" s="4" t="s">
        <v>9</v>
      </c>
      <c r="S3505" s="4" t="s">
        <v>13</v>
      </c>
      <c r="T3505" s="4" t="s">
        <v>13</v>
      </c>
      <c r="U3505" s="4" t="s">
        <v>13</v>
      </c>
      <c r="V3505" s="15" t="s">
        <v>26</v>
      </c>
      <c r="W3505" s="4" t="s">
        <v>5</v>
      </c>
      <c r="X3505" s="4" t="s">
        <v>13</v>
      </c>
      <c r="Y3505" s="15" t="s">
        <v>28</v>
      </c>
      <c r="Z3505" s="4" t="s">
        <v>13</v>
      </c>
      <c r="AA3505" s="4" t="s">
        <v>9</v>
      </c>
      <c r="AB3505" s="4" t="s">
        <v>13</v>
      </c>
      <c r="AC3505" s="4" t="s">
        <v>13</v>
      </c>
      <c r="AD3505" s="4" t="s">
        <v>13</v>
      </c>
      <c r="AE3505" s="4" t="s">
        <v>25</v>
      </c>
    </row>
    <row r="3506" spans="1:23">
      <c r="A3506" t="n">
        <v>29279</v>
      </c>
      <c r="B3506" s="13" t="n">
        <v>5</v>
      </c>
      <c r="C3506" s="7" t="n">
        <v>28</v>
      </c>
      <c r="D3506" s="15" t="s">
        <v>3</v>
      </c>
      <c r="E3506" s="65" t="n">
        <v>47</v>
      </c>
      <c r="F3506" s="7" t="n">
        <v>61456</v>
      </c>
      <c r="G3506" s="7" t="n">
        <v>2</v>
      </c>
      <c r="H3506" s="7" t="n">
        <v>0</v>
      </c>
      <c r="I3506" s="7" t="s">
        <v>120</v>
      </c>
      <c r="J3506" s="15" t="s">
        <v>3</v>
      </c>
      <c r="K3506" s="7" t="n">
        <v>8</v>
      </c>
      <c r="L3506" s="7" t="n">
        <v>28</v>
      </c>
      <c r="M3506" s="15" t="s">
        <v>3</v>
      </c>
      <c r="N3506" s="12" t="n">
        <v>74</v>
      </c>
      <c r="O3506" s="7" t="n">
        <v>65</v>
      </c>
      <c r="P3506" s="15" t="s">
        <v>3</v>
      </c>
      <c r="Q3506" s="7" t="n">
        <v>0</v>
      </c>
      <c r="R3506" s="7" t="n">
        <v>1</v>
      </c>
      <c r="S3506" s="7" t="n">
        <v>3</v>
      </c>
      <c r="T3506" s="7" t="n">
        <v>9</v>
      </c>
      <c r="U3506" s="7" t="n">
        <v>28</v>
      </c>
      <c r="V3506" s="15" t="s">
        <v>3</v>
      </c>
      <c r="W3506" s="12" t="n">
        <v>74</v>
      </c>
      <c r="X3506" s="7" t="n">
        <v>65</v>
      </c>
      <c r="Y3506" s="15" t="s">
        <v>3</v>
      </c>
      <c r="Z3506" s="7" t="n">
        <v>0</v>
      </c>
      <c r="AA3506" s="7" t="n">
        <v>2</v>
      </c>
      <c r="AB3506" s="7" t="n">
        <v>3</v>
      </c>
      <c r="AC3506" s="7" t="n">
        <v>9</v>
      </c>
      <c r="AD3506" s="7" t="n">
        <v>1</v>
      </c>
      <c r="AE3506" s="14" t="n">
        <f t="normal" ca="1">A3510</f>
        <v>0</v>
      </c>
    </row>
    <row r="3507" spans="1:23">
      <c r="A3507" t="s">
        <v>4</v>
      </c>
      <c r="B3507" s="4" t="s">
        <v>5</v>
      </c>
      <c r="C3507" s="4" t="s">
        <v>10</v>
      </c>
      <c r="D3507" s="4" t="s">
        <v>13</v>
      </c>
      <c r="E3507" s="4" t="s">
        <v>13</v>
      </c>
      <c r="F3507" s="4" t="s">
        <v>6</v>
      </c>
    </row>
    <row r="3508" spans="1:23">
      <c r="A3508" t="n">
        <v>29327</v>
      </c>
      <c r="B3508" s="65" t="n">
        <v>47</v>
      </c>
      <c r="C3508" s="7" t="n">
        <v>61456</v>
      </c>
      <c r="D3508" s="7" t="n">
        <v>0</v>
      </c>
      <c r="E3508" s="7" t="n">
        <v>0</v>
      </c>
      <c r="F3508" s="7" t="s">
        <v>121</v>
      </c>
    </row>
    <row r="3509" spans="1:23">
      <c r="A3509" t="s">
        <v>4</v>
      </c>
      <c r="B3509" s="4" t="s">
        <v>5</v>
      </c>
      <c r="C3509" s="4" t="s">
        <v>13</v>
      </c>
      <c r="D3509" s="4" t="s">
        <v>10</v>
      </c>
      <c r="E3509" s="4" t="s">
        <v>24</v>
      </c>
    </row>
    <row r="3510" spans="1:23">
      <c r="A3510" t="n">
        <v>29340</v>
      </c>
      <c r="B3510" s="39" t="n">
        <v>58</v>
      </c>
      <c r="C3510" s="7" t="n">
        <v>0</v>
      </c>
      <c r="D3510" s="7" t="n">
        <v>300</v>
      </c>
      <c r="E3510" s="7" t="n">
        <v>1</v>
      </c>
    </row>
    <row r="3511" spans="1:23">
      <c r="A3511" t="s">
        <v>4</v>
      </c>
      <c r="B3511" s="4" t="s">
        <v>5</v>
      </c>
      <c r="C3511" s="4" t="s">
        <v>13</v>
      </c>
      <c r="D3511" s="4" t="s">
        <v>10</v>
      </c>
    </row>
    <row r="3512" spans="1:23">
      <c r="A3512" t="n">
        <v>29348</v>
      </c>
      <c r="B3512" s="39" t="n">
        <v>58</v>
      </c>
      <c r="C3512" s="7" t="n">
        <v>255</v>
      </c>
      <c r="D3512" s="7" t="n">
        <v>0</v>
      </c>
    </row>
    <row r="3513" spans="1:23">
      <c r="A3513" t="s">
        <v>4</v>
      </c>
      <c r="B3513" s="4" t="s">
        <v>5</v>
      </c>
      <c r="C3513" s="4" t="s">
        <v>13</v>
      </c>
      <c r="D3513" s="4" t="s">
        <v>13</v>
      </c>
      <c r="E3513" s="4" t="s">
        <v>13</v>
      </c>
      <c r="F3513" s="4" t="s">
        <v>13</v>
      </c>
    </row>
    <row r="3514" spans="1:23">
      <c r="A3514" t="n">
        <v>29352</v>
      </c>
      <c r="B3514" s="8" t="n">
        <v>14</v>
      </c>
      <c r="C3514" s="7" t="n">
        <v>0</v>
      </c>
      <c r="D3514" s="7" t="n">
        <v>0</v>
      </c>
      <c r="E3514" s="7" t="n">
        <v>0</v>
      </c>
      <c r="F3514" s="7" t="n">
        <v>64</v>
      </c>
    </row>
    <row r="3515" spans="1:23">
      <c r="A3515" t="s">
        <v>4</v>
      </c>
      <c r="B3515" s="4" t="s">
        <v>5</v>
      </c>
      <c r="C3515" s="4" t="s">
        <v>13</v>
      </c>
      <c r="D3515" s="4" t="s">
        <v>10</v>
      </c>
    </row>
    <row r="3516" spans="1:23">
      <c r="A3516" t="n">
        <v>29357</v>
      </c>
      <c r="B3516" s="32" t="n">
        <v>22</v>
      </c>
      <c r="C3516" s="7" t="n">
        <v>0</v>
      </c>
      <c r="D3516" s="7" t="n">
        <v>28748</v>
      </c>
    </row>
    <row r="3517" spans="1:23">
      <c r="A3517" t="s">
        <v>4</v>
      </c>
      <c r="B3517" s="4" t="s">
        <v>5</v>
      </c>
      <c r="C3517" s="4" t="s">
        <v>13</v>
      </c>
      <c r="D3517" s="4" t="s">
        <v>10</v>
      </c>
    </row>
    <row r="3518" spans="1:23">
      <c r="A3518" t="n">
        <v>29361</v>
      </c>
      <c r="B3518" s="39" t="n">
        <v>58</v>
      </c>
      <c r="C3518" s="7" t="n">
        <v>5</v>
      </c>
      <c r="D3518" s="7" t="n">
        <v>300</v>
      </c>
    </row>
    <row r="3519" spans="1:23">
      <c r="A3519" t="s">
        <v>4</v>
      </c>
      <c r="B3519" s="4" t="s">
        <v>5</v>
      </c>
      <c r="C3519" s="4" t="s">
        <v>24</v>
      </c>
      <c r="D3519" s="4" t="s">
        <v>10</v>
      </c>
    </row>
    <row r="3520" spans="1:23">
      <c r="A3520" t="n">
        <v>29365</v>
      </c>
      <c r="B3520" s="66" t="n">
        <v>103</v>
      </c>
      <c r="C3520" s="7" t="n">
        <v>0</v>
      </c>
      <c r="D3520" s="7" t="n">
        <v>300</v>
      </c>
    </row>
    <row r="3521" spans="1:31">
      <c r="A3521" t="s">
        <v>4</v>
      </c>
      <c r="B3521" s="4" t="s">
        <v>5</v>
      </c>
      <c r="C3521" s="4" t="s">
        <v>13</v>
      </c>
    </row>
    <row r="3522" spans="1:31">
      <c r="A3522" t="n">
        <v>29372</v>
      </c>
      <c r="B3522" s="37" t="n">
        <v>64</v>
      </c>
      <c r="C3522" s="7" t="n">
        <v>7</v>
      </c>
    </row>
    <row r="3523" spans="1:31">
      <c r="A3523" t="s">
        <v>4</v>
      </c>
      <c r="B3523" s="4" t="s">
        <v>5</v>
      </c>
      <c r="C3523" s="4" t="s">
        <v>13</v>
      </c>
      <c r="D3523" s="4" t="s">
        <v>10</v>
      </c>
    </row>
    <row r="3524" spans="1:31">
      <c r="A3524" t="n">
        <v>29374</v>
      </c>
      <c r="B3524" s="67" t="n">
        <v>72</v>
      </c>
      <c r="C3524" s="7" t="n">
        <v>5</v>
      </c>
      <c r="D3524" s="7" t="n">
        <v>0</v>
      </c>
    </row>
    <row r="3525" spans="1:31">
      <c r="A3525" t="s">
        <v>4</v>
      </c>
      <c r="B3525" s="4" t="s">
        <v>5</v>
      </c>
      <c r="C3525" s="4" t="s">
        <v>13</v>
      </c>
      <c r="D3525" s="15" t="s">
        <v>26</v>
      </c>
      <c r="E3525" s="4" t="s">
        <v>5</v>
      </c>
      <c r="F3525" s="4" t="s">
        <v>13</v>
      </c>
      <c r="G3525" s="4" t="s">
        <v>10</v>
      </c>
      <c r="H3525" s="15" t="s">
        <v>28</v>
      </c>
      <c r="I3525" s="4" t="s">
        <v>13</v>
      </c>
      <c r="J3525" s="4" t="s">
        <v>9</v>
      </c>
      <c r="K3525" s="4" t="s">
        <v>13</v>
      </c>
      <c r="L3525" s="4" t="s">
        <v>13</v>
      </c>
      <c r="M3525" s="4" t="s">
        <v>25</v>
      </c>
    </row>
    <row r="3526" spans="1:31">
      <c r="A3526" t="n">
        <v>29378</v>
      </c>
      <c r="B3526" s="13" t="n">
        <v>5</v>
      </c>
      <c r="C3526" s="7" t="n">
        <v>28</v>
      </c>
      <c r="D3526" s="15" t="s">
        <v>3</v>
      </c>
      <c r="E3526" s="10" t="n">
        <v>162</v>
      </c>
      <c r="F3526" s="7" t="n">
        <v>4</v>
      </c>
      <c r="G3526" s="7" t="n">
        <v>28748</v>
      </c>
      <c r="H3526" s="15" t="s">
        <v>3</v>
      </c>
      <c r="I3526" s="7" t="n">
        <v>0</v>
      </c>
      <c r="J3526" s="7" t="n">
        <v>1</v>
      </c>
      <c r="K3526" s="7" t="n">
        <v>2</v>
      </c>
      <c r="L3526" s="7" t="n">
        <v>1</v>
      </c>
      <c r="M3526" s="14" t="n">
        <f t="normal" ca="1">A3532</f>
        <v>0</v>
      </c>
    </row>
    <row r="3527" spans="1:31">
      <c r="A3527" t="s">
        <v>4</v>
      </c>
      <c r="B3527" s="4" t="s">
        <v>5</v>
      </c>
      <c r="C3527" s="4" t="s">
        <v>13</v>
      </c>
      <c r="D3527" s="4" t="s">
        <v>6</v>
      </c>
    </row>
    <row r="3528" spans="1:31">
      <c r="A3528" t="n">
        <v>29395</v>
      </c>
      <c r="B3528" s="9" t="n">
        <v>2</v>
      </c>
      <c r="C3528" s="7" t="n">
        <v>10</v>
      </c>
      <c r="D3528" s="7" t="s">
        <v>122</v>
      </c>
    </row>
    <row r="3529" spans="1:31">
      <c r="A3529" t="s">
        <v>4</v>
      </c>
      <c r="B3529" s="4" t="s">
        <v>5</v>
      </c>
      <c r="C3529" s="4" t="s">
        <v>10</v>
      </c>
    </row>
    <row r="3530" spans="1:31">
      <c r="A3530" t="n">
        <v>29412</v>
      </c>
      <c r="B3530" s="43" t="n">
        <v>16</v>
      </c>
      <c r="C3530" s="7" t="n">
        <v>0</v>
      </c>
    </row>
    <row r="3531" spans="1:31">
      <c r="A3531" t="s">
        <v>4</v>
      </c>
      <c r="B3531" s="4" t="s">
        <v>5</v>
      </c>
      <c r="C3531" s="4" t="s">
        <v>10</v>
      </c>
      <c r="D3531" s="4" t="s">
        <v>6</v>
      </c>
      <c r="E3531" s="4" t="s">
        <v>6</v>
      </c>
      <c r="F3531" s="4" t="s">
        <v>6</v>
      </c>
      <c r="G3531" s="4" t="s">
        <v>13</v>
      </c>
      <c r="H3531" s="4" t="s">
        <v>9</v>
      </c>
      <c r="I3531" s="4" t="s">
        <v>24</v>
      </c>
      <c r="J3531" s="4" t="s">
        <v>24</v>
      </c>
      <c r="K3531" s="4" t="s">
        <v>24</v>
      </c>
      <c r="L3531" s="4" t="s">
        <v>24</v>
      </c>
      <c r="M3531" s="4" t="s">
        <v>24</v>
      </c>
      <c r="N3531" s="4" t="s">
        <v>24</v>
      </c>
      <c r="O3531" s="4" t="s">
        <v>24</v>
      </c>
      <c r="P3531" s="4" t="s">
        <v>6</v>
      </c>
      <c r="Q3531" s="4" t="s">
        <v>6</v>
      </c>
      <c r="R3531" s="4" t="s">
        <v>9</v>
      </c>
      <c r="S3531" s="4" t="s">
        <v>13</v>
      </c>
      <c r="T3531" s="4" t="s">
        <v>9</v>
      </c>
      <c r="U3531" s="4" t="s">
        <v>9</v>
      </c>
      <c r="V3531" s="4" t="s">
        <v>10</v>
      </c>
    </row>
    <row r="3532" spans="1:31">
      <c r="A3532" t="n">
        <v>29415</v>
      </c>
      <c r="B3532" s="23" t="n">
        <v>19</v>
      </c>
      <c r="C3532" s="7" t="n">
        <v>1</v>
      </c>
      <c r="D3532" s="7" t="s">
        <v>131</v>
      </c>
      <c r="E3532" s="7" t="s">
        <v>132</v>
      </c>
      <c r="F3532" s="7" t="s">
        <v>12</v>
      </c>
      <c r="G3532" s="7" t="n">
        <v>0</v>
      </c>
      <c r="H3532" s="7" t="n">
        <v>257</v>
      </c>
      <c r="I3532" s="7" t="n">
        <v>0</v>
      </c>
      <c r="J3532" s="7" t="n">
        <v>0</v>
      </c>
      <c r="K3532" s="7" t="n">
        <v>0</v>
      </c>
      <c r="L3532" s="7" t="n">
        <v>0</v>
      </c>
      <c r="M3532" s="7" t="n">
        <v>1</v>
      </c>
      <c r="N3532" s="7" t="n">
        <v>1.60000002384186</v>
      </c>
      <c r="O3532" s="7" t="n">
        <v>0.0900000035762787</v>
      </c>
      <c r="P3532" s="7" t="s">
        <v>12</v>
      </c>
      <c r="Q3532" s="7" t="s">
        <v>12</v>
      </c>
      <c r="R3532" s="7" t="n">
        <v>-1</v>
      </c>
      <c r="S3532" s="7" t="n">
        <v>0</v>
      </c>
      <c r="T3532" s="7" t="n">
        <v>0</v>
      </c>
      <c r="U3532" s="7" t="n">
        <v>0</v>
      </c>
      <c r="V3532" s="7" t="n">
        <v>0</v>
      </c>
    </row>
    <row r="3533" spans="1:31">
      <c r="A3533" t="s">
        <v>4</v>
      </c>
      <c r="B3533" s="4" t="s">
        <v>5</v>
      </c>
      <c r="C3533" s="4" t="s">
        <v>10</v>
      </c>
      <c r="D3533" s="4" t="s">
        <v>6</v>
      </c>
      <c r="E3533" s="4" t="s">
        <v>6</v>
      </c>
      <c r="F3533" s="4" t="s">
        <v>6</v>
      </c>
      <c r="G3533" s="4" t="s">
        <v>13</v>
      </c>
      <c r="H3533" s="4" t="s">
        <v>9</v>
      </c>
      <c r="I3533" s="4" t="s">
        <v>24</v>
      </c>
      <c r="J3533" s="4" t="s">
        <v>24</v>
      </c>
      <c r="K3533" s="4" t="s">
        <v>24</v>
      </c>
      <c r="L3533" s="4" t="s">
        <v>24</v>
      </c>
      <c r="M3533" s="4" t="s">
        <v>24</v>
      </c>
      <c r="N3533" s="4" t="s">
        <v>24</v>
      </c>
      <c r="O3533" s="4" t="s">
        <v>24</v>
      </c>
      <c r="P3533" s="4" t="s">
        <v>6</v>
      </c>
      <c r="Q3533" s="4" t="s">
        <v>6</v>
      </c>
      <c r="R3533" s="4" t="s">
        <v>9</v>
      </c>
      <c r="S3533" s="4" t="s">
        <v>13</v>
      </c>
      <c r="T3533" s="4" t="s">
        <v>9</v>
      </c>
      <c r="U3533" s="4" t="s">
        <v>9</v>
      </c>
      <c r="V3533" s="4" t="s">
        <v>10</v>
      </c>
    </row>
    <row r="3534" spans="1:31">
      <c r="A3534" t="n">
        <v>29488</v>
      </c>
      <c r="B3534" s="23" t="n">
        <v>19</v>
      </c>
      <c r="C3534" s="7" t="n">
        <v>2</v>
      </c>
      <c r="D3534" s="7" t="s">
        <v>133</v>
      </c>
      <c r="E3534" s="7" t="s">
        <v>134</v>
      </c>
      <c r="F3534" s="7" t="s">
        <v>12</v>
      </c>
      <c r="G3534" s="7" t="n">
        <v>0</v>
      </c>
      <c r="H3534" s="7" t="n">
        <v>257</v>
      </c>
      <c r="I3534" s="7" t="n">
        <v>0</v>
      </c>
      <c r="J3534" s="7" t="n">
        <v>0</v>
      </c>
      <c r="K3534" s="7" t="n">
        <v>0</v>
      </c>
      <c r="L3534" s="7" t="n">
        <v>0</v>
      </c>
      <c r="M3534" s="7" t="n">
        <v>1</v>
      </c>
      <c r="N3534" s="7" t="n">
        <v>1.60000002384186</v>
      </c>
      <c r="O3534" s="7" t="n">
        <v>0.0900000035762787</v>
      </c>
      <c r="P3534" s="7" t="s">
        <v>12</v>
      </c>
      <c r="Q3534" s="7" t="s">
        <v>12</v>
      </c>
      <c r="R3534" s="7" t="n">
        <v>-1</v>
      </c>
      <c r="S3534" s="7" t="n">
        <v>0</v>
      </c>
      <c r="T3534" s="7" t="n">
        <v>0</v>
      </c>
      <c r="U3534" s="7" t="n">
        <v>0</v>
      </c>
      <c r="V3534" s="7" t="n">
        <v>0</v>
      </c>
    </row>
    <row r="3535" spans="1:31">
      <c r="A3535" t="s">
        <v>4</v>
      </c>
      <c r="B3535" s="4" t="s">
        <v>5</v>
      </c>
      <c r="C3535" s="4" t="s">
        <v>10</v>
      </c>
      <c r="D3535" s="4" t="s">
        <v>6</v>
      </c>
      <c r="E3535" s="4" t="s">
        <v>6</v>
      </c>
      <c r="F3535" s="4" t="s">
        <v>6</v>
      </c>
      <c r="G3535" s="4" t="s">
        <v>13</v>
      </c>
      <c r="H3535" s="4" t="s">
        <v>9</v>
      </c>
      <c r="I3535" s="4" t="s">
        <v>24</v>
      </c>
      <c r="J3535" s="4" t="s">
        <v>24</v>
      </c>
      <c r="K3535" s="4" t="s">
        <v>24</v>
      </c>
      <c r="L3535" s="4" t="s">
        <v>24</v>
      </c>
      <c r="M3535" s="4" t="s">
        <v>24</v>
      </c>
      <c r="N3535" s="4" t="s">
        <v>24</v>
      </c>
      <c r="O3535" s="4" t="s">
        <v>24</v>
      </c>
      <c r="P3535" s="4" t="s">
        <v>6</v>
      </c>
      <c r="Q3535" s="4" t="s">
        <v>6</v>
      </c>
      <c r="R3535" s="4" t="s">
        <v>9</v>
      </c>
      <c r="S3535" s="4" t="s">
        <v>13</v>
      </c>
      <c r="T3535" s="4" t="s">
        <v>9</v>
      </c>
      <c r="U3535" s="4" t="s">
        <v>9</v>
      </c>
      <c r="V3535" s="4" t="s">
        <v>10</v>
      </c>
    </row>
    <row r="3536" spans="1:31">
      <c r="A3536" t="n">
        <v>29562</v>
      </c>
      <c r="B3536" s="23" t="n">
        <v>19</v>
      </c>
      <c r="C3536" s="7" t="n">
        <v>3</v>
      </c>
      <c r="D3536" s="7" t="s">
        <v>135</v>
      </c>
      <c r="E3536" s="7" t="s">
        <v>136</v>
      </c>
      <c r="F3536" s="7" t="s">
        <v>12</v>
      </c>
      <c r="G3536" s="7" t="n">
        <v>0</v>
      </c>
      <c r="H3536" s="7" t="n">
        <v>257</v>
      </c>
      <c r="I3536" s="7" t="n">
        <v>0</v>
      </c>
      <c r="J3536" s="7" t="n">
        <v>0</v>
      </c>
      <c r="K3536" s="7" t="n">
        <v>0</v>
      </c>
      <c r="L3536" s="7" t="n">
        <v>0</v>
      </c>
      <c r="M3536" s="7" t="n">
        <v>1</v>
      </c>
      <c r="N3536" s="7" t="n">
        <v>1.60000002384186</v>
      </c>
      <c r="O3536" s="7" t="n">
        <v>0.0900000035762787</v>
      </c>
      <c r="P3536" s="7" t="s">
        <v>12</v>
      </c>
      <c r="Q3536" s="7" t="s">
        <v>12</v>
      </c>
      <c r="R3536" s="7" t="n">
        <v>-1</v>
      </c>
      <c r="S3536" s="7" t="n">
        <v>0</v>
      </c>
      <c r="T3536" s="7" t="n">
        <v>0</v>
      </c>
      <c r="U3536" s="7" t="n">
        <v>0</v>
      </c>
      <c r="V3536" s="7" t="n">
        <v>0</v>
      </c>
    </row>
    <row r="3537" spans="1:22">
      <c r="A3537" t="s">
        <v>4</v>
      </c>
      <c r="B3537" s="4" t="s">
        <v>5</v>
      </c>
      <c r="C3537" s="4" t="s">
        <v>10</v>
      </c>
      <c r="D3537" s="4" t="s">
        <v>6</v>
      </c>
      <c r="E3537" s="4" t="s">
        <v>6</v>
      </c>
      <c r="F3537" s="4" t="s">
        <v>6</v>
      </c>
      <c r="G3537" s="4" t="s">
        <v>13</v>
      </c>
      <c r="H3537" s="4" t="s">
        <v>9</v>
      </c>
      <c r="I3537" s="4" t="s">
        <v>24</v>
      </c>
      <c r="J3537" s="4" t="s">
        <v>24</v>
      </c>
      <c r="K3537" s="4" t="s">
        <v>24</v>
      </c>
      <c r="L3537" s="4" t="s">
        <v>24</v>
      </c>
      <c r="M3537" s="4" t="s">
        <v>24</v>
      </c>
      <c r="N3537" s="4" t="s">
        <v>24</v>
      </c>
      <c r="O3537" s="4" t="s">
        <v>24</v>
      </c>
      <c r="P3537" s="4" t="s">
        <v>6</v>
      </c>
      <c r="Q3537" s="4" t="s">
        <v>6</v>
      </c>
      <c r="R3537" s="4" t="s">
        <v>9</v>
      </c>
      <c r="S3537" s="4" t="s">
        <v>13</v>
      </c>
      <c r="T3537" s="4" t="s">
        <v>9</v>
      </c>
      <c r="U3537" s="4" t="s">
        <v>9</v>
      </c>
      <c r="V3537" s="4" t="s">
        <v>10</v>
      </c>
    </row>
    <row r="3538" spans="1:22">
      <c r="A3538" t="n">
        <v>29635</v>
      </c>
      <c r="B3538" s="23" t="n">
        <v>19</v>
      </c>
      <c r="C3538" s="7" t="n">
        <v>4</v>
      </c>
      <c r="D3538" s="7" t="s">
        <v>137</v>
      </c>
      <c r="E3538" s="7" t="s">
        <v>138</v>
      </c>
      <c r="F3538" s="7" t="s">
        <v>12</v>
      </c>
      <c r="G3538" s="7" t="n">
        <v>0</v>
      </c>
      <c r="H3538" s="7" t="n">
        <v>257</v>
      </c>
      <c r="I3538" s="7" t="n">
        <v>0</v>
      </c>
      <c r="J3538" s="7" t="n">
        <v>0</v>
      </c>
      <c r="K3538" s="7" t="n">
        <v>0</v>
      </c>
      <c r="L3538" s="7" t="n">
        <v>0</v>
      </c>
      <c r="M3538" s="7" t="n">
        <v>1</v>
      </c>
      <c r="N3538" s="7" t="n">
        <v>1.60000002384186</v>
      </c>
      <c r="O3538" s="7" t="n">
        <v>0.0900000035762787</v>
      </c>
      <c r="P3538" s="7" t="s">
        <v>12</v>
      </c>
      <c r="Q3538" s="7" t="s">
        <v>12</v>
      </c>
      <c r="R3538" s="7" t="n">
        <v>-1</v>
      </c>
      <c r="S3538" s="7" t="n">
        <v>0</v>
      </c>
      <c r="T3538" s="7" t="n">
        <v>0</v>
      </c>
      <c r="U3538" s="7" t="n">
        <v>0</v>
      </c>
      <c r="V3538" s="7" t="n">
        <v>0</v>
      </c>
    </row>
    <row r="3539" spans="1:22">
      <c r="A3539" t="s">
        <v>4</v>
      </c>
      <c r="B3539" s="4" t="s">
        <v>5</v>
      </c>
      <c r="C3539" s="4" t="s">
        <v>10</v>
      </c>
      <c r="D3539" s="4" t="s">
        <v>6</v>
      </c>
      <c r="E3539" s="4" t="s">
        <v>6</v>
      </c>
      <c r="F3539" s="4" t="s">
        <v>6</v>
      </c>
      <c r="G3539" s="4" t="s">
        <v>13</v>
      </c>
      <c r="H3539" s="4" t="s">
        <v>9</v>
      </c>
      <c r="I3539" s="4" t="s">
        <v>24</v>
      </c>
      <c r="J3539" s="4" t="s">
        <v>24</v>
      </c>
      <c r="K3539" s="4" t="s">
        <v>24</v>
      </c>
      <c r="L3539" s="4" t="s">
        <v>24</v>
      </c>
      <c r="M3539" s="4" t="s">
        <v>24</v>
      </c>
      <c r="N3539" s="4" t="s">
        <v>24</v>
      </c>
      <c r="O3539" s="4" t="s">
        <v>24</v>
      </c>
      <c r="P3539" s="4" t="s">
        <v>6</v>
      </c>
      <c r="Q3539" s="4" t="s">
        <v>6</v>
      </c>
      <c r="R3539" s="4" t="s">
        <v>9</v>
      </c>
      <c r="S3539" s="4" t="s">
        <v>13</v>
      </c>
      <c r="T3539" s="4" t="s">
        <v>9</v>
      </c>
      <c r="U3539" s="4" t="s">
        <v>9</v>
      </c>
      <c r="V3539" s="4" t="s">
        <v>10</v>
      </c>
    </row>
    <row r="3540" spans="1:22">
      <c r="A3540" t="n">
        <v>29710</v>
      </c>
      <c r="B3540" s="23" t="n">
        <v>19</v>
      </c>
      <c r="C3540" s="7" t="n">
        <v>5</v>
      </c>
      <c r="D3540" s="7" t="s">
        <v>139</v>
      </c>
      <c r="E3540" s="7" t="s">
        <v>140</v>
      </c>
      <c r="F3540" s="7" t="s">
        <v>12</v>
      </c>
      <c r="G3540" s="7" t="n">
        <v>0</v>
      </c>
      <c r="H3540" s="7" t="n">
        <v>257</v>
      </c>
      <c r="I3540" s="7" t="n">
        <v>0</v>
      </c>
      <c r="J3540" s="7" t="n">
        <v>0</v>
      </c>
      <c r="K3540" s="7" t="n">
        <v>0</v>
      </c>
      <c r="L3540" s="7" t="n">
        <v>0</v>
      </c>
      <c r="M3540" s="7" t="n">
        <v>1</v>
      </c>
      <c r="N3540" s="7" t="n">
        <v>1.60000002384186</v>
      </c>
      <c r="O3540" s="7" t="n">
        <v>0.0900000035762787</v>
      </c>
      <c r="P3540" s="7" t="s">
        <v>12</v>
      </c>
      <c r="Q3540" s="7" t="s">
        <v>12</v>
      </c>
      <c r="R3540" s="7" t="n">
        <v>-1</v>
      </c>
      <c r="S3540" s="7" t="n">
        <v>0</v>
      </c>
      <c r="T3540" s="7" t="n">
        <v>0</v>
      </c>
      <c r="U3540" s="7" t="n">
        <v>0</v>
      </c>
      <c r="V3540" s="7" t="n">
        <v>0</v>
      </c>
    </row>
    <row r="3541" spans="1:22">
      <c r="A3541" t="s">
        <v>4</v>
      </c>
      <c r="B3541" s="4" t="s">
        <v>5</v>
      </c>
      <c r="C3541" s="4" t="s">
        <v>10</v>
      </c>
      <c r="D3541" s="4" t="s">
        <v>6</v>
      </c>
      <c r="E3541" s="4" t="s">
        <v>6</v>
      </c>
      <c r="F3541" s="4" t="s">
        <v>6</v>
      </c>
      <c r="G3541" s="4" t="s">
        <v>13</v>
      </c>
      <c r="H3541" s="4" t="s">
        <v>9</v>
      </c>
      <c r="I3541" s="4" t="s">
        <v>24</v>
      </c>
      <c r="J3541" s="4" t="s">
        <v>24</v>
      </c>
      <c r="K3541" s="4" t="s">
        <v>24</v>
      </c>
      <c r="L3541" s="4" t="s">
        <v>24</v>
      </c>
      <c r="M3541" s="4" t="s">
        <v>24</v>
      </c>
      <c r="N3541" s="4" t="s">
        <v>24</v>
      </c>
      <c r="O3541" s="4" t="s">
        <v>24</v>
      </c>
      <c r="P3541" s="4" t="s">
        <v>6</v>
      </c>
      <c r="Q3541" s="4" t="s">
        <v>6</v>
      </c>
      <c r="R3541" s="4" t="s">
        <v>9</v>
      </c>
      <c r="S3541" s="4" t="s">
        <v>13</v>
      </c>
      <c r="T3541" s="4" t="s">
        <v>9</v>
      </c>
      <c r="U3541" s="4" t="s">
        <v>9</v>
      </c>
      <c r="V3541" s="4" t="s">
        <v>10</v>
      </c>
    </row>
    <row r="3542" spans="1:22">
      <c r="A3542" t="n">
        <v>29782</v>
      </c>
      <c r="B3542" s="23" t="n">
        <v>19</v>
      </c>
      <c r="C3542" s="7" t="n">
        <v>6</v>
      </c>
      <c r="D3542" s="7" t="s">
        <v>141</v>
      </c>
      <c r="E3542" s="7" t="s">
        <v>142</v>
      </c>
      <c r="F3542" s="7" t="s">
        <v>12</v>
      </c>
      <c r="G3542" s="7" t="n">
        <v>0</v>
      </c>
      <c r="H3542" s="7" t="n">
        <v>257</v>
      </c>
      <c r="I3542" s="7" t="n">
        <v>0</v>
      </c>
      <c r="J3542" s="7" t="n">
        <v>0</v>
      </c>
      <c r="K3542" s="7" t="n">
        <v>0</v>
      </c>
      <c r="L3542" s="7" t="n">
        <v>0</v>
      </c>
      <c r="M3542" s="7" t="n">
        <v>1</v>
      </c>
      <c r="N3542" s="7" t="n">
        <v>1.60000002384186</v>
      </c>
      <c r="O3542" s="7" t="n">
        <v>0.0900000035762787</v>
      </c>
      <c r="P3542" s="7" t="s">
        <v>12</v>
      </c>
      <c r="Q3542" s="7" t="s">
        <v>12</v>
      </c>
      <c r="R3542" s="7" t="n">
        <v>-1</v>
      </c>
      <c r="S3542" s="7" t="n">
        <v>0</v>
      </c>
      <c r="T3542" s="7" t="n">
        <v>0</v>
      </c>
      <c r="U3542" s="7" t="n">
        <v>0</v>
      </c>
      <c r="V3542" s="7" t="n">
        <v>0</v>
      </c>
    </row>
    <row r="3543" spans="1:22">
      <c r="A3543" t="s">
        <v>4</v>
      </c>
      <c r="B3543" s="4" t="s">
        <v>5</v>
      </c>
      <c r="C3543" s="4" t="s">
        <v>10</v>
      </c>
      <c r="D3543" s="4" t="s">
        <v>6</v>
      </c>
      <c r="E3543" s="4" t="s">
        <v>6</v>
      </c>
      <c r="F3543" s="4" t="s">
        <v>6</v>
      </c>
      <c r="G3543" s="4" t="s">
        <v>13</v>
      </c>
      <c r="H3543" s="4" t="s">
        <v>9</v>
      </c>
      <c r="I3543" s="4" t="s">
        <v>24</v>
      </c>
      <c r="J3543" s="4" t="s">
        <v>24</v>
      </c>
      <c r="K3543" s="4" t="s">
        <v>24</v>
      </c>
      <c r="L3543" s="4" t="s">
        <v>24</v>
      </c>
      <c r="M3543" s="4" t="s">
        <v>24</v>
      </c>
      <c r="N3543" s="4" t="s">
        <v>24</v>
      </c>
      <c r="O3543" s="4" t="s">
        <v>24</v>
      </c>
      <c r="P3543" s="4" t="s">
        <v>6</v>
      </c>
      <c r="Q3543" s="4" t="s">
        <v>6</v>
      </c>
      <c r="R3543" s="4" t="s">
        <v>9</v>
      </c>
      <c r="S3543" s="4" t="s">
        <v>13</v>
      </c>
      <c r="T3543" s="4" t="s">
        <v>9</v>
      </c>
      <c r="U3543" s="4" t="s">
        <v>9</v>
      </c>
      <c r="V3543" s="4" t="s">
        <v>10</v>
      </c>
    </row>
    <row r="3544" spans="1:22">
      <c r="A3544" t="n">
        <v>29855</v>
      </c>
      <c r="B3544" s="23" t="n">
        <v>19</v>
      </c>
      <c r="C3544" s="7" t="n">
        <v>7</v>
      </c>
      <c r="D3544" s="7" t="s">
        <v>143</v>
      </c>
      <c r="E3544" s="7" t="s">
        <v>144</v>
      </c>
      <c r="F3544" s="7" t="s">
        <v>12</v>
      </c>
      <c r="G3544" s="7" t="n">
        <v>0</v>
      </c>
      <c r="H3544" s="7" t="n">
        <v>257</v>
      </c>
      <c r="I3544" s="7" t="n">
        <v>0</v>
      </c>
      <c r="J3544" s="7" t="n">
        <v>0</v>
      </c>
      <c r="K3544" s="7" t="n">
        <v>0</v>
      </c>
      <c r="L3544" s="7" t="n">
        <v>0</v>
      </c>
      <c r="M3544" s="7" t="n">
        <v>1</v>
      </c>
      <c r="N3544" s="7" t="n">
        <v>1.60000002384186</v>
      </c>
      <c r="O3544" s="7" t="n">
        <v>0.0900000035762787</v>
      </c>
      <c r="P3544" s="7" t="s">
        <v>12</v>
      </c>
      <c r="Q3544" s="7" t="s">
        <v>12</v>
      </c>
      <c r="R3544" s="7" t="n">
        <v>-1</v>
      </c>
      <c r="S3544" s="7" t="n">
        <v>0</v>
      </c>
      <c r="T3544" s="7" t="n">
        <v>0</v>
      </c>
      <c r="U3544" s="7" t="n">
        <v>0</v>
      </c>
      <c r="V3544" s="7" t="n">
        <v>0</v>
      </c>
    </row>
    <row r="3545" spans="1:22">
      <c r="A3545" t="s">
        <v>4</v>
      </c>
      <c r="B3545" s="4" t="s">
        <v>5</v>
      </c>
      <c r="C3545" s="4" t="s">
        <v>10</v>
      </c>
      <c r="D3545" s="4" t="s">
        <v>6</v>
      </c>
      <c r="E3545" s="4" t="s">
        <v>6</v>
      </c>
      <c r="F3545" s="4" t="s">
        <v>6</v>
      </c>
      <c r="G3545" s="4" t="s">
        <v>13</v>
      </c>
      <c r="H3545" s="4" t="s">
        <v>9</v>
      </c>
      <c r="I3545" s="4" t="s">
        <v>24</v>
      </c>
      <c r="J3545" s="4" t="s">
        <v>24</v>
      </c>
      <c r="K3545" s="4" t="s">
        <v>24</v>
      </c>
      <c r="L3545" s="4" t="s">
        <v>24</v>
      </c>
      <c r="M3545" s="4" t="s">
        <v>24</v>
      </c>
      <c r="N3545" s="4" t="s">
        <v>24</v>
      </c>
      <c r="O3545" s="4" t="s">
        <v>24</v>
      </c>
      <c r="P3545" s="4" t="s">
        <v>6</v>
      </c>
      <c r="Q3545" s="4" t="s">
        <v>6</v>
      </c>
      <c r="R3545" s="4" t="s">
        <v>9</v>
      </c>
      <c r="S3545" s="4" t="s">
        <v>13</v>
      </c>
      <c r="T3545" s="4" t="s">
        <v>9</v>
      </c>
      <c r="U3545" s="4" t="s">
        <v>9</v>
      </c>
      <c r="V3545" s="4" t="s">
        <v>10</v>
      </c>
    </row>
    <row r="3546" spans="1:22">
      <c r="A3546" t="n">
        <v>29926</v>
      </c>
      <c r="B3546" s="23" t="n">
        <v>19</v>
      </c>
      <c r="C3546" s="7" t="n">
        <v>8</v>
      </c>
      <c r="D3546" s="7" t="s">
        <v>145</v>
      </c>
      <c r="E3546" s="7" t="s">
        <v>146</v>
      </c>
      <c r="F3546" s="7" t="s">
        <v>12</v>
      </c>
      <c r="G3546" s="7" t="n">
        <v>0</v>
      </c>
      <c r="H3546" s="7" t="n">
        <v>257</v>
      </c>
      <c r="I3546" s="7" t="n">
        <v>0</v>
      </c>
      <c r="J3546" s="7" t="n">
        <v>0</v>
      </c>
      <c r="K3546" s="7" t="n">
        <v>0</v>
      </c>
      <c r="L3546" s="7" t="n">
        <v>0</v>
      </c>
      <c r="M3546" s="7" t="n">
        <v>1</v>
      </c>
      <c r="N3546" s="7" t="n">
        <v>1.60000002384186</v>
      </c>
      <c r="O3546" s="7" t="n">
        <v>0.0900000035762787</v>
      </c>
      <c r="P3546" s="7" t="s">
        <v>12</v>
      </c>
      <c r="Q3546" s="7" t="s">
        <v>12</v>
      </c>
      <c r="R3546" s="7" t="n">
        <v>-1</v>
      </c>
      <c r="S3546" s="7" t="n">
        <v>0</v>
      </c>
      <c r="T3546" s="7" t="n">
        <v>0</v>
      </c>
      <c r="U3546" s="7" t="n">
        <v>0</v>
      </c>
      <c r="V3546" s="7" t="n">
        <v>0</v>
      </c>
    </row>
    <row r="3547" spans="1:22">
      <c r="A3547" t="s">
        <v>4</v>
      </c>
      <c r="B3547" s="4" t="s">
        <v>5</v>
      </c>
      <c r="C3547" s="4" t="s">
        <v>10</v>
      </c>
      <c r="D3547" s="4" t="s">
        <v>6</v>
      </c>
      <c r="E3547" s="4" t="s">
        <v>6</v>
      </c>
      <c r="F3547" s="4" t="s">
        <v>6</v>
      </c>
      <c r="G3547" s="4" t="s">
        <v>13</v>
      </c>
      <c r="H3547" s="4" t="s">
        <v>9</v>
      </c>
      <c r="I3547" s="4" t="s">
        <v>24</v>
      </c>
      <c r="J3547" s="4" t="s">
        <v>24</v>
      </c>
      <c r="K3547" s="4" t="s">
        <v>24</v>
      </c>
      <c r="L3547" s="4" t="s">
        <v>24</v>
      </c>
      <c r="M3547" s="4" t="s">
        <v>24</v>
      </c>
      <c r="N3547" s="4" t="s">
        <v>24</v>
      </c>
      <c r="O3547" s="4" t="s">
        <v>24</v>
      </c>
      <c r="P3547" s="4" t="s">
        <v>6</v>
      </c>
      <c r="Q3547" s="4" t="s">
        <v>6</v>
      </c>
      <c r="R3547" s="4" t="s">
        <v>9</v>
      </c>
      <c r="S3547" s="4" t="s">
        <v>13</v>
      </c>
      <c r="T3547" s="4" t="s">
        <v>9</v>
      </c>
      <c r="U3547" s="4" t="s">
        <v>9</v>
      </c>
      <c r="V3547" s="4" t="s">
        <v>10</v>
      </c>
    </row>
    <row r="3548" spans="1:22">
      <c r="A3548" t="n">
        <v>29999</v>
      </c>
      <c r="B3548" s="23" t="n">
        <v>19</v>
      </c>
      <c r="C3548" s="7" t="n">
        <v>9</v>
      </c>
      <c r="D3548" s="7" t="s">
        <v>147</v>
      </c>
      <c r="E3548" s="7" t="s">
        <v>148</v>
      </c>
      <c r="F3548" s="7" t="s">
        <v>12</v>
      </c>
      <c r="G3548" s="7" t="n">
        <v>0</v>
      </c>
      <c r="H3548" s="7" t="n">
        <v>257</v>
      </c>
      <c r="I3548" s="7" t="n">
        <v>0</v>
      </c>
      <c r="J3548" s="7" t="n">
        <v>0</v>
      </c>
      <c r="K3548" s="7" t="n">
        <v>0</v>
      </c>
      <c r="L3548" s="7" t="n">
        <v>0</v>
      </c>
      <c r="M3548" s="7" t="n">
        <v>1</v>
      </c>
      <c r="N3548" s="7" t="n">
        <v>1.60000002384186</v>
      </c>
      <c r="O3548" s="7" t="n">
        <v>0.0900000035762787</v>
      </c>
      <c r="P3548" s="7" t="s">
        <v>12</v>
      </c>
      <c r="Q3548" s="7" t="s">
        <v>12</v>
      </c>
      <c r="R3548" s="7" t="n">
        <v>-1</v>
      </c>
      <c r="S3548" s="7" t="n">
        <v>0</v>
      </c>
      <c r="T3548" s="7" t="n">
        <v>0</v>
      </c>
      <c r="U3548" s="7" t="n">
        <v>0</v>
      </c>
      <c r="V3548" s="7" t="n">
        <v>0</v>
      </c>
    </row>
    <row r="3549" spans="1:22">
      <c r="A3549" t="s">
        <v>4</v>
      </c>
      <c r="B3549" s="4" t="s">
        <v>5</v>
      </c>
      <c r="C3549" s="4" t="s">
        <v>10</v>
      </c>
      <c r="D3549" s="4" t="s">
        <v>6</v>
      </c>
      <c r="E3549" s="4" t="s">
        <v>6</v>
      </c>
      <c r="F3549" s="4" t="s">
        <v>6</v>
      </c>
      <c r="G3549" s="4" t="s">
        <v>13</v>
      </c>
      <c r="H3549" s="4" t="s">
        <v>9</v>
      </c>
      <c r="I3549" s="4" t="s">
        <v>24</v>
      </c>
      <c r="J3549" s="4" t="s">
        <v>24</v>
      </c>
      <c r="K3549" s="4" t="s">
        <v>24</v>
      </c>
      <c r="L3549" s="4" t="s">
        <v>24</v>
      </c>
      <c r="M3549" s="4" t="s">
        <v>24</v>
      </c>
      <c r="N3549" s="4" t="s">
        <v>24</v>
      </c>
      <c r="O3549" s="4" t="s">
        <v>24</v>
      </c>
      <c r="P3549" s="4" t="s">
        <v>6</v>
      </c>
      <c r="Q3549" s="4" t="s">
        <v>6</v>
      </c>
      <c r="R3549" s="4" t="s">
        <v>9</v>
      </c>
      <c r="S3549" s="4" t="s">
        <v>13</v>
      </c>
      <c r="T3549" s="4" t="s">
        <v>9</v>
      </c>
      <c r="U3549" s="4" t="s">
        <v>9</v>
      </c>
      <c r="V3549" s="4" t="s">
        <v>10</v>
      </c>
    </row>
    <row r="3550" spans="1:22">
      <c r="A3550" t="n">
        <v>30074</v>
      </c>
      <c r="B3550" s="23" t="n">
        <v>19</v>
      </c>
      <c r="C3550" s="7" t="n">
        <v>7032</v>
      </c>
      <c r="D3550" s="7" t="s">
        <v>151</v>
      </c>
      <c r="E3550" s="7" t="s">
        <v>152</v>
      </c>
      <c r="F3550" s="7" t="s">
        <v>12</v>
      </c>
      <c r="G3550" s="7" t="n">
        <v>0</v>
      </c>
      <c r="H3550" s="7" t="n">
        <v>257</v>
      </c>
      <c r="I3550" s="7" t="n">
        <v>0</v>
      </c>
      <c r="J3550" s="7" t="n">
        <v>0</v>
      </c>
      <c r="K3550" s="7" t="n">
        <v>0</v>
      </c>
      <c r="L3550" s="7" t="n">
        <v>0</v>
      </c>
      <c r="M3550" s="7" t="n">
        <v>1</v>
      </c>
      <c r="N3550" s="7" t="n">
        <v>1.60000002384186</v>
      </c>
      <c r="O3550" s="7" t="n">
        <v>0.0900000035762787</v>
      </c>
      <c r="P3550" s="7" t="s">
        <v>12</v>
      </c>
      <c r="Q3550" s="7" t="s">
        <v>12</v>
      </c>
      <c r="R3550" s="7" t="n">
        <v>-1</v>
      </c>
      <c r="S3550" s="7" t="n">
        <v>0</v>
      </c>
      <c r="T3550" s="7" t="n">
        <v>0</v>
      </c>
      <c r="U3550" s="7" t="n">
        <v>0</v>
      </c>
      <c r="V3550" s="7" t="n">
        <v>0</v>
      </c>
    </row>
    <row r="3551" spans="1:22">
      <c r="A3551" t="s">
        <v>4</v>
      </c>
      <c r="B3551" s="4" t="s">
        <v>5</v>
      </c>
      <c r="C3551" s="4" t="s">
        <v>10</v>
      </c>
      <c r="D3551" s="4" t="s">
        <v>6</v>
      </c>
      <c r="E3551" s="4" t="s">
        <v>6</v>
      </c>
      <c r="F3551" s="4" t="s">
        <v>6</v>
      </c>
      <c r="G3551" s="4" t="s">
        <v>13</v>
      </c>
      <c r="H3551" s="4" t="s">
        <v>9</v>
      </c>
      <c r="I3551" s="4" t="s">
        <v>24</v>
      </c>
      <c r="J3551" s="4" t="s">
        <v>24</v>
      </c>
      <c r="K3551" s="4" t="s">
        <v>24</v>
      </c>
      <c r="L3551" s="4" t="s">
        <v>24</v>
      </c>
      <c r="M3551" s="4" t="s">
        <v>24</v>
      </c>
      <c r="N3551" s="4" t="s">
        <v>24</v>
      </c>
      <c r="O3551" s="4" t="s">
        <v>24</v>
      </c>
      <c r="P3551" s="4" t="s">
        <v>6</v>
      </c>
      <c r="Q3551" s="4" t="s">
        <v>6</v>
      </c>
      <c r="R3551" s="4" t="s">
        <v>9</v>
      </c>
      <c r="S3551" s="4" t="s">
        <v>13</v>
      </c>
      <c r="T3551" s="4" t="s">
        <v>9</v>
      </c>
      <c r="U3551" s="4" t="s">
        <v>9</v>
      </c>
      <c r="V3551" s="4" t="s">
        <v>10</v>
      </c>
    </row>
    <row r="3552" spans="1:22">
      <c r="A3552" t="n">
        <v>30144</v>
      </c>
      <c r="B3552" s="23" t="n">
        <v>19</v>
      </c>
      <c r="C3552" s="7" t="n">
        <v>11</v>
      </c>
      <c r="D3552" s="7" t="s">
        <v>149</v>
      </c>
      <c r="E3552" s="7" t="s">
        <v>150</v>
      </c>
      <c r="F3552" s="7" t="s">
        <v>12</v>
      </c>
      <c r="G3552" s="7" t="n">
        <v>0</v>
      </c>
      <c r="H3552" s="7" t="n">
        <v>257</v>
      </c>
      <c r="I3552" s="7" t="n">
        <v>0</v>
      </c>
      <c r="J3552" s="7" t="n">
        <v>0</v>
      </c>
      <c r="K3552" s="7" t="n">
        <v>0</v>
      </c>
      <c r="L3552" s="7" t="n">
        <v>0</v>
      </c>
      <c r="M3552" s="7" t="n">
        <v>1</v>
      </c>
      <c r="N3552" s="7" t="n">
        <v>1.60000002384186</v>
      </c>
      <c r="O3552" s="7" t="n">
        <v>0.0900000035762787</v>
      </c>
      <c r="P3552" s="7" t="s">
        <v>12</v>
      </c>
      <c r="Q3552" s="7" t="s">
        <v>12</v>
      </c>
      <c r="R3552" s="7" t="n">
        <v>-1</v>
      </c>
      <c r="S3552" s="7" t="n">
        <v>0</v>
      </c>
      <c r="T3552" s="7" t="n">
        <v>0</v>
      </c>
      <c r="U3552" s="7" t="n">
        <v>0</v>
      </c>
      <c r="V3552" s="7" t="n">
        <v>0</v>
      </c>
    </row>
    <row r="3553" spans="1:22">
      <c r="A3553" t="s">
        <v>4</v>
      </c>
      <c r="B3553" s="4" t="s">
        <v>5</v>
      </c>
      <c r="C3553" s="4" t="s">
        <v>10</v>
      </c>
      <c r="D3553" s="4" t="s">
        <v>6</v>
      </c>
      <c r="E3553" s="4" t="s">
        <v>6</v>
      </c>
      <c r="F3553" s="4" t="s">
        <v>6</v>
      </c>
      <c r="G3553" s="4" t="s">
        <v>13</v>
      </c>
      <c r="H3553" s="4" t="s">
        <v>9</v>
      </c>
      <c r="I3553" s="4" t="s">
        <v>24</v>
      </c>
      <c r="J3553" s="4" t="s">
        <v>24</v>
      </c>
      <c r="K3553" s="4" t="s">
        <v>24</v>
      </c>
      <c r="L3553" s="4" t="s">
        <v>24</v>
      </c>
      <c r="M3553" s="4" t="s">
        <v>24</v>
      </c>
      <c r="N3553" s="4" t="s">
        <v>24</v>
      </c>
      <c r="O3553" s="4" t="s">
        <v>24</v>
      </c>
      <c r="P3553" s="4" t="s">
        <v>6</v>
      </c>
      <c r="Q3553" s="4" t="s">
        <v>6</v>
      </c>
      <c r="R3553" s="4" t="s">
        <v>9</v>
      </c>
      <c r="S3553" s="4" t="s">
        <v>13</v>
      </c>
      <c r="T3553" s="4" t="s">
        <v>9</v>
      </c>
      <c r="U3553" s="4" t="s">
        <v>9</v>
      </c>
      <c r="V3553" s="4" t="s">
        <v>10</v>
      </c>
    </row>
    <row r="3554" spans="1:22">
      <c r="A3554" t="n">
        <v>30223</v>
      </c>
      <c r="B3554" s="23" t="n">
        <v>19</v>
      </c>
      <c r="C3554" s="7" t="n">
        <v>7033</v>
      </c>
      <c r="D3554" s="7" t="s">
        <v>153</v>
      </c>
      <c r="E3554" s="7" t="s">
        <v>154</v>
      </c>
      <c r="F3554" s="7" t="s">
        <v>12</v>
      </c>
      <c r="G3554" s="7" t="n">
        <v>0</v>
      </c>
      <c r="H3554" s="7" t="n">
        <v>1</v>
      </c>
      <c r="I3554" s="7" t="n">
        <v>0</v>
      </c>
      <c r="J3554" s="7" t="n">
        <v>0</v>
      </c>
      <c r="K3554" s="7" t="n">
        <v>0</v>
      </c>
      <c r="L3554" s="7" t="n">
        <v>0</v>
      </c>
      <c r="M3554" s="7" t="n">
        <v>1</v>
      </c>
      <c r="N3554" s="7" t="n">
        <v>1.60000002384186</v>
      </c>
      <c r="O3554" s="7" t="n">
        <v>0.0900000035762787</v>
      </c>
      <c r="P3554" s="7" t="s">
        <v>12</v>
      </c>
      <c r="Q3554" s="7" t="s">
        <v>12</v>
      </c>
      <c r="R3554" s="7" t="n">
        <v>-1</v>
      </c>
      <c r="S3554" s="7" t="n">
        <v>0</v>
      </c>
      <c r="T3554" s="7" t="n">
        <v>0</v>
      </c>
      <c r="U3554" s="7" t="n">
        <v>0</v>
      </c>
      <c r="V3554" s="7" t="n">
        <v>0</v>
      </c>
    </row>
    <row r="3555" spans="1:22">
      <c r="A3555" t="s">
        <v>4</v>
      </c>
      <c r="B3555" s="4" t="s">
        <v>5</v>
      </c>
      <c r="C3555" s="4" t="s">
        <v>10</v>
      </c>
      <c r="D3555" s="4" t="s">
        <v>6</v>
      </c>
      <c r="E3555" s="4" t="s">
        <v>6</v>
      </c>
      <c r="F3555" s="4" t="s">
        <v>6</v>
      </c>
      <c r="G3555" s="4" t="s">
        <v>13</v>
      </c>
      <c r="H3555" s="4" t="s">
        <v>9</v>
      </c>
      <c r="I3555" s="4" t="s">
        <v>24</v>
      </c>
      <c r="J3555" s="4" t="s">
        <v>24</v>
      </c>
      <c r="K3555" s="4" t="s">
        <v>24</v>
      </c>
      <c r="L3555" s="4" t="s">
        <v>24</v>
      </c>
      <c r="M3555" s="4" t="s">
        <v>24</v>
      </c>
      <c r="N3555" s="4" t="s">
        <v>24</v>
      </c>
      <c r="O3555" s="4" t="s">
        <v>24</v>
      </c>
      <c r="P3555" s="4" t="s">
        <v>6</v>
      </c>
      <c r="Q3555" s="4" t="s">
        <v>6</v>
      </c>
      <c r="R3555" s="4" t="s">
        <v>9</v>
      </c>
      <c r="S3555" s="4" t="s">
        <v>13</v>
      </c>
      <c r="T3555" s="4" t="s">
        <v>9</v>
      </c>
      <c r="U3555" s="4" t="s">
        <v>9</v>
      </c>
      <c r="V3555" s="4" t="s">
        <v>10</v>
      </c>
    </row>
    <row r="3556" spans="1:22">
      <c r="A3556" t="n">
        <v>30294</v>
      </c>
      <c r="B3556" s="23" t="n">
        <v>19</v>
      </c>
      <c r="C3556" s="7" t="n">
        <v>1560</v>
      </c>
      <c r="D3556" s="7" t="s">
        <v>269</v>
      </c>
      <c r="E3556" s="7" t="s">
        <v>270</v>
      </c>
      <c r="F3556" s="7" t="s">
        <v>12</v>
      </c>
      <c r="G3556" s="7" t="n">
        <v>0</v>
      </c>
      <c r="H3556" s="7" t="n">
        <v>1</v>
      </c>
      <c r="I3556" s="7" t="n">
        <v>0</v>
      </c>
      <c r="J3556" s="7" t="n">
        <v>0</v>
      </c>
      <c r="K3556" s="7" t="n">
        <v>0</v>
      </c>
      <c r="L3556" s="7" t="n">
        <v>0</v>
      </c>
      <c r="M3556" s="7" t="n">
        <v>1</v>
      </c>
      <c r="N3556" s="7" t="n">
        <v>1.60000002384186</v>
      </c>
      <c r="O3556" s="7" t="n">
        <v>0.0900000035762787</v>
      </c>
      <c r="P3556" s="7" t="s">
        <v>271</v>
      </c>
      <c r="Q3556" s="7" t="s">
        <v>12</v>
      </c>
      <c r="R3556" s="7" t="n">
        <v>-1</v>
      </c>
      <c r="S3556" s="7" t="n">
        <v>0</v>
      </c>
      <c r="T3556" s="7" t="n">
        <v>0</v>
      </c>
      <c r="U3556" s="7" t="n">
        <v>0</v>
      </c>
      <c r="V3556" s="7" t="n">
        <v>0</v>
      </c>
    </row>
    <row r="3557" spans="1:22">
      <c r="A3557" t="s">
        <v>4</v>
      </c>
      <c r="B3557" s="4" t="s">
        <v>5</v>
      </c>
      <c r="C3557" s="4" t="s">
        <v>10</v>
      </c>
      <c r="D3557" s="4" t="s">
        <v>6</v>
      </c>
      <c r="E3557" s="4" t="s">
        <v>6</v>
      </c>
      <c r="F3557" s="4" t="s">
        <v>6</v>
      </c>
      <c r="G3557" s="4" t="s">
        <v>13</v>
      </c>
      <c r="H3557" s="4" t="s">
        <v>9</v>
      </c>
      <c r="I3557" s="4" t="s">
        <v>24</v>
      </c>
      <c r="J3557" s="4" t="s">
        <v>24</v>
      </c>
      <c r="K3557" s="4" t="s">
        <v>24</v>
      </c>
      <c r="L3557" s="4" t="s">
        <v>24</v>
      </c>
      <c r="M3557" s="4" t="s">
        <v>24</v>
      </c>
      <c r="N3557" s="4" t="s">
        <v>24</v>
      </c>
      <c r="O3557" s="4" t="s">
        <v>24</v>
      </c>
      <c r="P3557" s="4" t="s">
        <v>6</v>
      </c>
      <c r="Q3557" s="4" t="s">
        <v>6</v>
      </c>
      <c r="R3557" s="4" t="s">
        <v>9</v>
      </c>
      <c r="S3557" s="4" t="s">
        <v>13</v>
      </c>
      <c r="T3557" s="4" t="s">
        <v>9</v>
      </c>
      <c r="U3557" s="4" t="s">
        <v>9</v>
      </c>
      <c r="V3557" s="4" t="s">
        <v>10</v>
      </c>
    </row>
    <row r="3558" spans="1:22">
      <c r="A3558" t="n">
        <v>30377</v>
      </c>
      <c r="B3558" s="23" t="n">
        <v>19</v>
      </c>
      <c r="C3558" s="7" t="n">
        <v>7049</v>
      </c>
      <c r="D3558" s="7" t="s">
        <v>272</v>
      </c>
      <c r="E3558" s="7" t="s">
        <v>273</v>
      </c>
      <c r="F3558" s="7" t="s">
        <v>12</v>
      </c>
      <c r="G3558" s="7" t="n">
        <v>0</v>
      </c>
      <c r="H3558" s="7" t="n">
        <v>1</v>
      </c>
      <c r="I3558" s="7" t="n">
        <v>0</v>
      </c>
      <c r="J3558" s="7" t="n">
        <v>0</v>
      </c>
      <c r="K3558" s="7" t="n">
        <v>0</v>
      </c>
      <c r="L3558" s="7" t="n">
        <v>0</v>
      </c>
      <c r="M3558" s="7" t="n">
        <v>1</v>
      </c>
      <c r="N3558" s="7" t="n">
        <v>1.60000002384186</v>
      </c>
      <c r="O3558" s="7" t="n">
        <v>0.0900000035762787</v>
      </c>
      <c r="P3558" s="7" t="s">
        <v>12</v>
      </c>
      <c r="Q3558" s="7" t="s">
        <v>12</v>
      </c>
      <c r="R3558" s="7" t="n">
        <v>-1</v>
      </c>
      <c r="S3558" s="7" t="n">
        <v>0</v>
      </c>
      <c r="T3558" s="7" t="n">
        <v>0</v>
      </c>
      <c r="U3558" s="7" t="n">
        <v>0</v>
      </c>
      <c r="V3558" s="7" t="n">
        <v>0</v>
      </c>
    </row>
    <row r="3559" spans="1:22">
      <c r="A3559" t="s">
        <v>4</v>
      </c>
      <c r="B3559" s="4" t="s">
        <v>5</v>
      </c>
      <c r="C3559" s="4" t="s">
        <v>10</v>
      </c>
      <c r="D3559" s="4" t="s">
        <v>6</v>
      </c>
      <c r="E3559" s="4" t="s">
        <v>6</v>
      </c>
      <c r="F3559" s="4" t="s">
        <v>6</v>
      </c>
      <c r="G3559" s="4" t="s">
        <v>13</v>
      </c>
      <c r="H3559" s="4" t="s">
        <v>9</v>
      </c>
      <c r="I3559" s="4" t="s">
        <v>24</v>
      </c>
      <c r="J3559" s="4" t="s">
        <v>24</v>
      </c>
      <c r="K3559" s="4" t="s">
        <v>24</v>
      </c>
      <c r="L3559" s="4" t="s">
        <v>24</v>
      </c>
      <c r="M3559" s="4" t="s">
        <v>24</v>
      </c>
      <c r="N3559" s="4" t="s">
        <v>24</v>
      </c>
      <c r="O3559" s="4" t="s">
        <v>24</v>
      </c>
      <c r="P3559" s="4" t="s">
        <v>6</v>
      </c>
      <c r="Q3559" s="4" t="s">
        <v>6</v>
      </c>
      <c r="R3559" s="4" t="s">
        <v>9</v>
      </c>
      <c r="S3559" s="4" t="s">
        <v>13</v>
      </c>
      <c r="T3559" s="4" t="s">
        <v>9</v>
      </c>
      <c r="U3559" s="4" t="s">
        <v>9</v>
      </c>
      <c r="V3559" s="4" t="s">
        <v>10</v>
      </c>
    </row>
    <row r="3560" spans="1:22">
      <c r="A3560" t="n">
        <v>30446</v>
      </c>
      <c r="B3560" s="23" t="n">
        <v>19</v>
      </c>
      <c r="C3560" s="7" t="n">
        <v>7008</v>
      </c>
      <c r="D3560" s="7" t="s">
        <v>159</v>
      </c>
      <c r="E3560" s="7" t="s">
        <v>160</v>
      </c>
      <c r="F3560" s="7" t="s">
        <v>12</v>
      </c>
      <c r="G3560" s="7" t="n">
        <v>0</v>
      </c>
      <c r="H3560" s="7" t="n">
        <v>1</v>
      </c>
      <c r="I3560" s="7" t="n">
        <v>0</v>
      </c>
      <c r="J3560" s="7" t="n">
        <v>0</v>
      </c>
      <c r="K3560" s="7" t="n">
        <v>0</v>
      </c>
      <c r="L3560" s="7" t="n">
        <v>0</v>
      </c>
      <c r="M3560" s="7" t="n">
        <v>1</v>
      </c>
      <c r="N3560" s="7" t="n">
        <v>1.60000002384186</v>
      </c>
      <c r="O3560" s="7" t="n">
        <v>0.0900000035762787</v>
      </c>
      <c r="P3560" s="7" t="s">
        <v>12</v>
      </c>
      <c r="Q3560" s="7" t="s">
        <v>12</v>
      </c>
      <c r="R3560" s="7" t="n">
        <v>-1</v>
      </c>
      <c r="S3560" s="7" t="n">
        <v>0</v>
      </c>
      <c r="T3560" s="7" t="n">
        <v>0</v>
      </c>
      <c r="U3560" s="7" t="n">
        <v>0</v>
      </c>
      <c r="V3560" s="7" t="n">
        <v>0</v>
      </c>
    </row>
    <row r="3561" spans="1:22">
      <c r="A3561" t="s">
        <v>4</v>
      </c>
      <c r="B3561" s="4" t="s">
        <v>5</v>
      </c>
      <c r="C3561" s="4" t="s">
        <v>10</v>
      </c>
      <c r="D3561" s="4" t="s">
        <v>6</v>
      </c>
      <c r="E3561" s="4" t="s">
        <v>6</v>
      </c>
      <c r="F3561" s="4" t="s">
        <v>6</v>
      </c>
      <c r="G3561" s="4" t="s">
        <v>13</v>
      </c>
      <c r="H3561" s="4" t="s">
        <v>9</v>
      </c>
      <c r="I3561" s="4" t="s">
        <v>24</v>
      </c>
      <c r="J3561" s="4" t="s">
        <v>24</v>
      </c>
      <c r="K3561" s="4" t="s">
        <v>24</v>
      </c>
      <c r="L3561" s="4" t="s">
        <v>24</v>
      </c>
      <c r="M3561" s="4" t="s">
        <v>24</v>
      </c>
      <c r="N3561" s="4" t="s">
        <v>24</v>
      </c>
      <c r="O3561" s="4" t="s">
        <v>24</v>
      </c>
      <c r="P3561" s="4" t="s">
        <v>6</v>
      </c>
      <c r="Q3561" s="4" t="s">
        <v>6</v>
      </c>
      <c r="R3561" s="4" t="s">
        <v>9</v>
      </c>
      <c r="S3561" s="4" t="s">
        <v>13</v>
      </c>
      <c r="T3561" s="4" t="s">
        <v>9</v>
      </c>
      <c r="U3561" s="4" t="s">
        <v>9</v>
      </c>
      <c r="V3561" s="4" t="s">
        <v>10</v>
      </c>
    </row>
    <row r="3562" spans="1:22">
      <c r="A3562" t="n">
        <v>30534</v>
      </c>
      <c r="B3562" s="23" t="n">
        <v>19</v>
      </c>
      <c r="C3562" s="7" t="n">
        <v>1620</v>
      </c>
      <c r="D3562" s="7" t="s">
        <v>328</v>
      </c>
      <c r="E3562" s="7" t="s">
        <v>275</v>
      </c>
      <c r="F3562" s="7" t="s">
        <v>12</v>
      </c>
      <c r="G3562" s="7" t="n">
        <v>0</v>
      </c>
      <c r="H3562" s="7" t="n">
        <v>1</v>
      </c>
      <c r="I3562" s="7" t="n">
        <v>0</v>
      </c>
      <c r="J3562" s="7" t="n">
        <v>0</v>
      </c>
      <c r="K3562" s="7" t="n">
        <v>0</v>
      </c>
      <c r="L3562" s="7" t="n">
        <v>0</v>
      </c>
      <c r="M3562" s="7" t="n">
        <v>1</v>
      </c>
      <c r="N3562" s="7" t="n">
        <v>1.60000002384186</v>
      </c>
      <c r="O3562" s="7" t="n">
        <v>0.0900000035762787</v>
      </c>
      <c r="P3562" s="7" t="s">
        <v>12</v>
      </c>
      <c r="Q3562" s="7" t="s">
        <v>12</v>
      </c>
      <c r="R3562" s="7" t="n">
        <v>-1</v>
      </c>
      <c r="S3562" s="7" t="n">
        <v>0</v>
      </c>
      <c r="T3562" s="7" t="n">
        <v>0</v>
      </c>
      <c r="U3562" s="7" t="n">
        <v>0</v>
      </c>
      <c r="V3562" s="7" t="n">
        <v>0</v>
      </c>
    </row>
    <row r="3563" spans="1:22">
      <c r="A3563" t="s">
        <v>4</v>
      </c>
      <c r="B3563" s="4" t="s">
        <v>5</v>
      </c>
      <c r="C3563" s="4" t="s">
        <v>10</v>
      </c>
      <c r="D3563" s="4" t="s">
        <v>6</v>
      </c>
      <c r="E3563" s="4" t="s">
        <v>6</v>
      </c>
      <c r="F3563" s="4" t="s">
        <v>6</v>
      </c>
      <c r="G3563" s="4" t="s">
        <v>13</v>
      </c>
      <c r="H3563" s="4" t="s">
        <v>9</v>
      </c>
      <c r="I3563" s="4" t="s">
        <v>24</v>
      </c>
      <c r="J3563" s="4" t="s">
        <v>24</v>
      </c>
      <c r="K3563" s="4" t="s">
        <v>24</v>
      </c>
      <c r="L3563" s="4" t="s">
        <v>24</v>
      </c>
      <c r="M3563" s="4" t="s">
        <v>24</v>
      </c>
      <c r="N3563" s="4" t="s">
        <v>24</v>
      </c>
      <c r="O3563" s="4" t="s">
        <v>24</v>
      </c>
      <c r="P3563" s="4" t="s">
        <v>6</v>
      </c>
      <c r="Q3563" s="4" t="s">
        <v>6</v>
      </c>
      <c r="R3563" s="4" t="s">
        <v>9</v>
      </c>
      <c r="S3563" s="4" t="s">
        <v>13</v>
      </c>
      <c r="T3563" s="4" t="s">
        <v>9</v>
      </c>
      <c r="U3563" s="4" t="s">
        <v>9</v>
      </c>
      <c r="V3563" s="4" t="s">
        <v>10</v>
      </c>
    </row>
    <row r="3564" spans="1:22">
      <c r="A3564" t="n">
        <v>30619</v>
      </c>
      <c r="B3564" s="23" t="n">
        <v>19</v>
      </c>
      <c r="C3564" s="7" t="n">
        <v>1621</v>
      </c>
      <c r="D3564" s="7" t="s">
        <v>276</v>
      </c>
      <c r="E3564" s="7" t="s">
        <v>277</v>
      </c>
      <c r="F3564" s="7" t="s">
        <v>12</v>
      </c>
      <c r="G3564" s="7" t="n">
        <v>0</v>
      </c>
      <c r="H3564" s="7" t="n">
        <v>1</v>
      </c>
      <c r="I3564" s="7" t="n">
        <v>0</v>
      </c>
      <c r="J3564" s="7" t="n">
        <v>0</v>
      </c>
      <c r="K3564" s="7" t="n">
        <v>0</v>
      </c>
      <c r="L3564" s="7" t="n">
        <v>0</v>
      </c>
      <c r="M3564" s="7" t="n">
        <v>1</v>
      </c>
      <c r="N3564" s="7" t="n">
        <v>1.60000002384186</v>
      </c>
      <c r="O3564" s="7" t="n">
        <v>0.0900000035762787</v>
      </c>
      <c r="P3564" s="7" t="s">
        <v>12</v>
      </c>
      <c r="Q3564" s="7" t="s">
        <v>12</v>
      </c>
      <c r="R3564" s="7" t="n">
        <v>-1</v>
      </c>
      <c r="S3564" s="7" t="n">
        <v>0</v>
      </c>
      <c r="T3564" s="7" t="n">
        <v>0</v>
      </c>
      <c r="U3564" s="7" t="n">
        <v>0</v>
      </c>
      <c r="V3564" s="7" t="n">
        <v>0</v>
      </c>
    </row>
    <row r="3565" spans="1:22">
      <c r="A3565" t="s">
        <v>4</v>
      </c>
      <c r="B3565" s="4" t="s">
        <v>5</v>
      </c>
      <c r="C3565" s="4" t="s">
        <v>10</v>
      </c>
      <c r="D3565" s="4" t="s">
        <v>6</v>
      </c>
      <c r="E3565" s="4" t="s">
        <v>6</v>
      </c>
      <c r="F3565" s="4" t="s">
        <v>6</v>
      </c>
      <c r="G3565" s="4" t="s">
        <v>13</v>
      </c>
      <c r="H3565" s="4" t="s">
        <v>9</v>
      </c>
      <c r="I3565" s="4" t="s">
        <v>24</v>
      </c>
      <c r="J3565" s="4" t="s">
        <v>24</v>
      </c>
      <c r="K3565" s="4" t="s">
        <v>24</v>
      </c>
      <c r="L3565" s="4" t="s">
        <v>24</v>
      </c>
      <c r="M3565" s="4" t="s">
        <v>24</v>
      </c>
      <c r="N3565" s="4" t="s">
        <v>24</v>
      </c>
      <c r="O3565" s="4" t="s">
        <v>24</v>
      </c>
      <c r="P3565" s="4" t="s">
        <v>6</v>
      </c>
      <c r="Q3565" s="4" t="s">
        <v>6</v>
      </c>
      <c r="R3565" s="4" t="s">
        <v>9</v>
      </c>
      <c r="S3565" s="4" t="s">
        <v>13</v>
      </c>
      <c r="T3565" s="4" t="s">
        <v>9</v>
      </c>
      <c r="U3565" s="4" t="s">
        <v>9</v>
      </c>
      <c r="V3565" s="4" t="s">
        <v>10</v>
      </c>
    </row>
    <row r="3566" spans="1:22">
      <c r="A3566" t="n">
        <v>30694</v>
      </c>
      <c r="B3566" s="23" t="n">
        <v>19</v>
      </c>
      <c r="C3566" s="7" t="n">
        <v>82</v>
      </c>
      <c r="D3566" s="7" t="s">
        <v>329</v>
      </c>
      <c r="E3566" s="7" t="s">
        <v>330</v>
      </c>
      <c r="F3566" s="7" t="s">
        <v>12</v>
      </c>
      <c r="G3566" s="7" t="n">
        <v>0</v>
      </c>
      <c r="H3566" s="7" t="n">
        <v>1</v>
      </c>
      <c r="I3566" s="7" t="n">
        <v>0</v>
      </c>
      <c r="J3566" s="7" t="n">
        <v>0</v>
      </c>
      <c r="K3566" s="7" t="n">
        <v>0</v>
      </c>
      <c r="L3566" s="7" t="n">
        <v>0</v>
      </c>
      <c r="M3566" s="7" t="n">
        <v>1</v>
      </c>
      <c r="N3566" s="7" t="n">
        <v>1.60000002384186</v>
      </c>
      <c r="O3566" s="7" t="n">
        <v>0.0900000035762787</v>
      </c>
      <c r="P3566" s="7" t="s">
        <v>12</v>
      </c>
      <c r="Q3566" s="7" t="s">
        <v>12</v>
      </c>
      <c r="R3566" s="7" t="n">
        <v>-1</v>
      </c>
      <c r="S3566" s="7" t="n">
        <v>0</v>
      </c>
      <c r="T3566" s="7" t="n">
        <v>0</v>
      </c>
      <c r="U3566" s="7" t="n">
        <v>0</v>
      </c>
      <c r="V3566" s="7" t="n">
        <v>0</v>
      </c>
    </row>
    <row r="3567" spans="1:22">
      <c r="A3567" t="s">
        <v>4</v>
      </c>
      <c r="B3567" s="4" t="s">
        <v>5</v>
      </c>
      <c r="C3567" s="4" t="s">
        <v>10</v>
      </c>
      <c r="D3567" s="4" t="s">
        <v>13</v>
      </c>
      <c r="E3567" s="4" t="s">
        <v>13</v>
      </c>
      <c r="F3567" s="4" t="s">
        <v>6</v>
      </c>
    </row>
    <row r="3568" spans="1:22">
      <c r="A3568" t="n">
        <v>30777</v>
      </c>
      <c r="B3568" s="30" t="n">
        <v>20</v>
      </c>
      <c r="C3568" s="7" t="n">
        <v>7033</v>
      </c>
      <c r="D3568" s="7" t="n">
        <v>3</v>
      </c>
      <c r="E3568" s="7" t="n">
        <v>10</v>
      </c>
      <c r="F3568" s="7" t="s">
        <v>175</v>
      </c>
    </row>
    <row r="3569" spans="1:22">
      <c r="A3569" t="s">
        <v>4</v>
      </c>
      <c r="B3569" s="4" t="s">
        <v>5</v>
      </c>
      <c r="C3569" s="4" t="s">
        <v>10</v>
      </c>
    </row>
    <row r="3570" spans="1:22">
      <c r="A3570" t="n">
        <v>30795</v>
      </c>
      <c r="B3570" s="43" t="n">
        <v>16</v>
      </c>
      <c r="C3570" s="7" t="n">
        <v>0</v>
      </c>
    </row>
    <row r="3571" spans="1:22">
      <c r="A3571" t="s">
        <v>4</v>
      </c>
      <c r="B3571" s="4" t="s">
        <v>5</v>
      </c>
      <c r="C3571" s="4" t="s">
        <v>10</v>
      </c>
      <c r="D3571" s="4" t="s">
        <v>13</v>
      </c>
      <c r="E3571" s="4" t="s">
        <v>13</v>
      </c>
      <c r="F3571" s="4" t="s">
        <v>6</v>
      </c>
    </row>
    <row r="3572" spans="1:22">
      <c r="A3572" t="n">
        <v>30798</v>
      </c>
      <c r="B3572" s="30" t="n">
        <v>20</v>
      </c>
      <c r="C3572" s="7" t="n">
        <v>1560</v>
      </c>
      <c r="D3572" s="7" t="n">
        <v>3</v>
      </c>
      <c r="E3572" s="7" t="n">
        <v>10</v>
      </c>
      <c r="F3572" s="7" t="s">
        <v>175</v>
      </c>
    </row>
    <row r="3573" spans="1:22">
      <c r="A3573" t="s">
        <v>4</v>
      </c>
      <c r="B3573" s="4" t="s">
        <v>5</v>
      </c>
      <c r="C3573" s="4" t="s">
        <v>10</v>
      </c>
    </row>
    <row r="3574" spans="1:22">
      <c r="A3574" t="n">
        <v>30816</v>
      </c>
      <c r="B3574" s="43" t="n">
        <v>16</v>
      </c>
      <c r="C3574" s="7" t="n">
        <v>0</v>
      </c>
    </row>
    <row r="3575" spans="1:22">
      <c r="A3575" t="s">
        <v>4</v>
      </c>
      <c r="B3575" s="4" t="s">
        <v>5</v>
      </c>
      <c r="C3575" s="4" t="s">
        <v>10</v>
      </c>
      <c r="D3575" s="4" t="s">
        <v>13</v>
      </c>
      <c r="E3575" s="4" t="s">
        <v>13</v>
      </c>
      <c r="F3575" s="4" t="s">
        <v>6</v>
      </c>
    </row>
    <row r="3576" spans="1:22">
      <c r="A3576" t="n">
        <v>30819</v>
      </c>
      <c r="B3576" s="30" t="n">
        <v>20</v>
      </c>
      <c r="C3576" s="7" t="n">
        <v>1</v>
      </c>
      <c r="D3576" s="7" t="n">
        <v>3</v>
      </c>
      <c r="E3576" s="7" t="n">
        <v>10</v>
      </c>
      <c r="F3576" s="7" t="s">
        <v>175</v>
      </c>
    </row>
    <row r="3577" spans="1:22">
      <c r="A3577" t="s">
        <v>4</v>
      </c>
      <c r="B3577" s="4" t="s">
        <v>5</v>
      </c>
      <c r="C3577" s="4" t="s">
        <v>10</v>
      </c>
    </row>
    <row r="3578" spans="1:22">
      <c r="A3578" t="n">
        <v>30837</v>
      </c>
      <c r="B3578" s="43" t="n">
        <v>16</v>
      </c>
      <c r="C3578" s="7" t="n">
        <v>0</v>
      </c>
    </row>
    <row r="3579" spans="1:22">
      <c r="A3579" t="s">
        <v>4</v>
      </c>
      <c r="B3579" s="4" t="s">
        <v>5</v>
      </c>
      <c r="C3579" s="4" t="s">
        <v>10</v>
      </c>
      <c r="D3579" s="4" t="s">
        <v>13</v>
      </c>
      <c r="E3579" s="4" t="s">
        <v>13</v>
      </c>
      <c r="F3579" s="4" t="s">
        <v>6</v>
      </c>
    </row>
    <row r="3580" spans="1:22">
      <c r="A3580" t="n">
        <v>30840</v>
      </c>
      <c r="B3580" s="30" t="n">
        <v>20</v>
      </c>
      <c r="C3580" s="7" t="n">
        <v>2</v>
      </c>
      <c r="D3580" s="7" t="n">
        <v>3</v>
      </c>
      <c r="E3580" s="7" t="n">
        <v>10</v>
      </c>
      <c r="F3580" s="7" t="s">
        <v>175</v>
      </c>
    </row>
    <row r="3581" spans="1:22">
      <c r="A3581" t="s">
        <v>4</v>
      </c>
      <c r="B3581" s="4" t="s">
        <v>5</v>
      </c>
      <c r="C3581" s="4" t="s">
        <v>10</v>
      </c>
    </row>
    <row r="3582" spans="1:22">
      <c r="A3582" t="n">
        <v>30858</v>
      </c>
      <c r="B3582" s="43" t="n">
        <v>16</v>
      </c>
      <c r="C3582" s="7" t="n">
        <v>0</v>
      </c>
    </row>
    <row r="3583" spans="1:22">
      <c r="A3583" t="s">
        <v>4</v>
      </c>
      <c r="B3583" s="4" t="s">
        <v>5</v>
      </c>
      <c r="C3583" s="4" t="s">
        <v>10</v>
      </c>
      <c r="D3583" s="4" t="s">
        <v>13</v>
      </c>
      <c r="E3583" s="4" t="s">
        <v>13</v>
      </c>
      <c r="F3583" s="4" t="s">
        <v>6</v>
      </c>
    </row>
    <row r="3584" spans="1:22">
      <c r="A3584" t="n">
        <v>30861</v>
      </c>
      <c r="B3584" s="30" t="n">
        <v>20</v>
      </c>
      <c r="C3584" s="7" t="n">
        <v>3</v>
      </c>
      <c r="D3584" s="7" t="n">
        <v>3</v>
      </c>
      <c r="E3584" s="7" t="n">
        <v>10</v>
      </c>
      <c r="F3584" s="7" t="s">
        <v>175</v>
      </c>
    </row>
    <row r="3585" spans="1:6">
      <c r="A3585" t="s">
        <v>4</v>
      </c>
      <c r="B3585" s="4" t="s">
        <v>5</v>
      </c>
      <c r="C3585" s="4" t="s">
        <v>10</v>
      </c>
    </row>
    <row r="3586" spans="1:6">
      <c r="A3586" t="n">
        <v>30879</v>
      </c>
      <c r="B3586" s="43" t="n">
        <v>16</v>
      </c>
      <c r="C3586" s="7" t="n">
        <v>0</v>
      </c>
    </row>
    <row r="3587" spans="1:6">
      <c r="A3587" t="s">
        <v>4</v>
      </c>
      <c r="B3587" s="4" t="s">
        <v>5</v>
      </c>
      <c r="C3587" s="4" t="s">
        <v>10</v>
      </c>
      <c r="D3587" s="4" t="s">
        <v>13</v>
      </c>
      <c r="E3587" s="4" t="s">
        <v>13</v>
      </c>
      <c r="F3587" s="4" t="s">
        <v>6</v>
      </c>
    </row>
    <row r="3588" spans="1:6">
      <c r="A3588" t="n">
        <v>30882</v>
      </c>
      <c r="B3588" s="30" t="n">
        <v>20</v>
      </c>
      <c r="C3588" s="7" t="n">
        <v>4</v>
      </c>
      <c r="D3588" s="7" t="n">
        <v>3</v>
      </c>
      <c r="E3588" s="7" t="n">
        <v>10</v>
      </c>
      <c r="F3588" s="7" t="s">
        <v>175</v>
      </c>
    </row>
    <row r="3589" spans="1:6">
      <c r="A3589" t="s">
        <v>4</v>
      </c>
      <c r="B3589" s="4" t="s">
        <v>5</v>
      </c>
      <c r="C3589" s="4" t="s">
        <v>10</v>
      </c>
    </row>
    <row r="3590" spans="1:6">
      <c r="A3590" t="n">
        <v>30900</v>
      </c>
      <c r="B3590" s="43" t="n">
        <v>16</v>
      </c>
      <c r="C3590" s="7" t="n">
        <v>0</v>
      </c>
    </row>
    <row r="3591" spans="1:6">
      <c r="A3591" t="s">
        <v>4</v>
      </c>
      <c r="B3591" s="4" t="s">
        <v>5</v>
      </c>
      <c r="C3591" s="4" t="s">
        <v>10</v>
      </c>
      <c r="D3591" s="4" t="s">
        <v>13</v>
      </c>
      <c r="E3591" s="4" t="s">
        <v>13</v>
      </c>
      <c r="F3591" s="4" t="s">
        <v>6</v>
      </c>
    </row>
    <row r="3592" spans="1:6">
      <c r="A3592" t="n">
        <v>30903</v>
      </c>
      <c r="B3592" s="30" t="n">
        <v>20</v>
      </c>
      <c r="C3592" s="7" t="n">
        <v>5</v>
      </c>
      <c r="D3592" s="7" t="n">
        <v>3</v>
      </c>
      <c r="E3592" s="7" t="n">
        <v>10</v>
      </c>
      <c r="F3592" s="7" t="s">
        <v>175</v>
      </c>
    </row>
    <row r="3593" spans="1:6">
      <c r="A3593" t="s">
        <v>4</v>
      </c>
      <c r="B3593" s="4" t="s">
        <v>5</v>
      </c>
      <c r="C3593" s="4" t="s">
        <v>10</v>
      </c>
    </row>
    <row r="3594" spans="1:6">
      <c r="A3594" t="n">
        <v>30921</v>
      </c>
      <c r="B3594" s="43" t="n">
        <v>16</v>
      </c>
      <c r="C3594" s="7" t="n">
        <v>0</v>
      </c>
    </row>
    <row r="3595" spans="1:6">
      <c r="A3595" t="s">
        <v>4</v>
      </c>
      <c r="B3595" s="4" t="s">
        <v>5</v>
      </c>
      <c r="C3595" s="4" t="s">
        <v>10</v>
      </c>
      <c r="D3595" s="4" t="s">
        <v>13</v>
      </c>
      <c r="E3595" s="4" t="s">
        <v>13</v>
      </c>
      <c r="F3595" s="4" t="s">
        <v>6</v>
      </c>
    </row>
    <row r="3596" spans="1:6">
      <c r="A3596" t="n">
        <v>30924</v>
      </c>
      <c r="B3596" s="30" t="n">
        <v>20</v>
      </c>
      <c r="C3596" s="7" t="n">
        <v>6</v>
      </c>
      <c r="D3596" s="7" t="n">
        <v>3</v>
      </c>
      <c r="E3596" s="7" t="n">
        <v>10</v>
      </c>
      <c r="F3596" s="7" t="s">
        <v>175</v>
      </c>
    </row>
    <row r="3597" spans="1:6">
      <c r="A3597" t="s">
        <v>4</v>
      </c>
      <c r="B3597" s="4" t="s">
        <v>5</v>
      </c>
      <c r="C3597" s="4" t="s">
        <v>10</v>
      </c>
    </row>
    <row r="3598" spans="1:6">
      <c r="A3598" t="n">
        <v>30942</v>
      </c>
      <c r="B3598" s="43" t="n">
        <v>16</v>
      </c>
      <c r="C3598" s="7" t="n">
        <v>0</v>
      </c>
    </row>
    <row r="3599" spans="1:6">
      <c r="A3599" t="s">
        <v>4</v>
      </c>
      <c r="B3599" s="4" t="s">
        <v>5</v>
      </c>
      <c r="C3599" s="4" t="s">
        <v>10</v>
      </c>
      <c r="D3599" s="4" t="s">
        <v>13</v>
      </c>
      <c r="E3599" s="4" t="s">
        <v>13</v>
      </c>
      <c r="F3599" s="4" t="s">
        <v>6</v>
      </c>
    </row>
    <row r="3600" spans="1:6">
      <c r="A3600" t="n">
        <v>30945</v>
      </c>
      <c r="B3600" s="30" t="n">
        <v>20</v>
      </c>
      <c r="C3600" s="7" t="n">
        <v>7</v>
      </c>
      <c r="D3600" s="7" t="n">
        <v>3</v>
      </c>
      <c r="E3600" s="7" t="n">
        <v>10</v>
      </c>
      <c r="F3600" s="7" t="s">
        <v>175</v>
      </c>
    </row>
    <row r="3601" spans="1:6">
      <c r="A3601" t="s">
        <v>4</v>
      </c>
      <c r="B3601" s="4" t="s">
        <v>5</v>
      </c>
      <c r="C3601" s="4" t="s">
        <v>10</v>
      </c>
    </row>
    <row r="3602" spans="1:6">
      <c r="A3602" t="n">
        <v>30963</v>
      </c>
      <c r="B3602" s="43" t="n">
        <v>16</v>
      </c>
      <c r="C3602" s="7" t="n">
        <v>0</v>
      </c>
    </row>
    <row r="3603" spans="1:6">
      <c r="A3603" t="s">
        <v>4</v>
      </c>
      <c r="B3603" s="4" t="s">
        <v>5</v>
      </c>
      <c r="C3603" s="4" t="s">
        <v>10</v>
      </c>
      <c r="D3603" s="4" t="s">
        <v>13</v>
      </c>
      <c r="E3603" s="4" t="s">
        <v>13</v>
      </c>
      <c r="F3603" s="4" t="s">
        <v>6</v>
      </c>
    </row>
    <row r="3604" spans="1:6">
      <c r="A3604" t="n">
        <v>30966</v>
      </c>
      <c r="B3604" s="30" t="n">
        <v>20</v>
      </c>
      <c r="C3604" s="7" t="n">
        <v>8</v>
      </c>
      <c r="D3604" s="7" t="n">
        <v>3</v>
      </c>
      <c r="E3604" s="7" t="n">
        <v>10</v>
      </c>
      <c r="F3604" s="7" t="s">
        <v>175</v>
      </c>
    </row>
    <row r="3605" spans="1:6">
      <c r="A3605" t="s">
        <v>4</v>
      </c>
      <c r="B3605" s="4" t="s">
        <v>5</v>
      </c>
      <c r="C3605" s="4" t="s">
        <v>10</v>
      </c>
    </row>
    <row r="3606" spans="1:6">
      <c r="A3606" t="n">
        <v>30984</v>
      </c>
      <c r="B3606" s="43" t="n">
        <v>16</v>
      </c>
      <c r="C3606" s="7" t="n">
        <v>0</v>
      </c>
    </row>
    <row r="3607" spans="1:6">
      <c r="A3607" t="s">
        <v>4</v>
      </c>
      <c r="B3607" s="4" t="s">
        <v>5</v>
      </c>
      <c r="C3607" s="4" t="s">
        <v>10</v>
      </c>
      <c r="D3607" s="4" t="s">
        <v>13</v>
      </c>
      <c r="E3607" s="4" t="s">
        <v>13</v>
      </c>
      <c r="F3607" s="4" t="s">
        <v>6</v>
      </c>
    </row>
    <row r="3608" spans="1:6">
      <c r="A3608" t="n">
        <v>30987</v>
      </c>
      <c r="B3608" s="30" t="n">
        <v>20</v>
      </c>
      <c r="C3608" s="7" t="n">
        <v>9</v>
      </c>
      <c r="D3608" s="7" t="n">
        <v>3</v>
      </c>
      <c r="E3608" s="7" t="n">
        <v>10</v>
      </c>
      <c r="F3608" s="7" t="s">
        <v>175</v>
      </c>
    </row>
    <row r="3609" spans="1:6">
      <c r="A3609" t="s">
        <v>4</v>
      </c>
      <c r="B3609" s="4" t="s">
        <v>5</v>
      </c>
      <c r="C3609" s="4" t="s">
        <v>10</v>
      </c>
    </row>
    <row r="3610" spans="1:6">
      <c r="A3610" t="n">
        <v>31005</v>
      </c>
      <c r="B3610" s="43" t="n">
        <v>16</v>
      </c>
      <c r="C3610" s="7" t="n">
        <v>0</v>
      </c>
    </row>
    <row r="3611" spans="1:6">
      <c r="A3611" t="s">
        <v>4</v>
      </c>
      <c r="B3611" s="4" t="s">
        <v>5</v>
      </c>
      <c r="C3611" s="4" t="s">
        <v>10</v>
      </c>
      <c r="D3611" s="4" t="s">
        <v>13</v>
      </c>
      <c r="E3611" s="4" t="s">
        <v>13</v>
      </c>
      <c r="F3611" s="4" t="s">
        <v>6</v>
      </c>
    </row>
    <row r="3612" spans="1:6">
      <c r="A3612" t="n">
        <v>31008</v>
      </c>
      <c r="B3612" s="30" t="n">
        <v>20</v>
      </c>
      <c r="C3612" s="7" t="n">
        <v>11</v>
      </c>
      <c r="D3612" s="7" t="n">
        <v>3</v>
      </c>
      <c r="E3612" s="7" t="n">
        <v>10</v>
      </c>
      <c r="F3612" s="7" t="s">
        <v>175</v>
      </c>
    </row>
    <row r="3613" spans="1:6">
      <c r="A3613" t="s">
        <v>4</v>
      </c>
      <c r="B3613" s="4" t="s">
        <v>5</v>
      </c>
      <c r="C3613" s="4" t="s">
        <v>10</v>
      </c>
    </row>
    <row r="3614" spans="1:6">
      <c r="A3614" t="n">
        <v>31026</v>
      </c>
      <c r="B3614" s="43" t="n">
        <v>16</v>
      </c>
      <c r="C3614" s="7" t="n">
        <v>0</v>
      </c>
    </row>
    <row r="3615" spans="1:6">
      <c r="A3615" t="s">
        <v>4</v>
      </c>
      <c r="B3615" s="4" t="s">
        <v>5</v>
      </c>
      <c r="C3615" s="4" t="s">
        <v>10</v>
      </c>
      <c r="D3615" s="4" t="s">
        <v>13</v>
      </c>
      <c r="E3615" s="4" t="s">
        <v>13</v>
      </c>
      <c r="F3615" s="4" t="s">
        <v>6</v>
      </c>
    </row>
    <row r="3616" spans="1:6">
      <c r="A3616" t="n">
        <v>31029</v>
      </c>
      <c r="B3616" s="30" t="n">
        <v>20</v>
      </c>
      <c r="C3616" s="7" t="n">
        <v>7032</v>
      </c>
      <c r="D3616" s="7" t="n">
        <v>3</v>
      </c>
      <c r="E3616" s="7" t="n">
        <v>10</v>
      </c>
      <c r="F3616" s="7" t="s">
        <v>175</v>
      </c>
    </row>
    <row r="3617" spans="1:6">
      <c r="A3617" t="s">
        <v>4</v>
      </c>
      <c r="B3617" s="4" t="s">
        <v>5</v>
      </c>
      <c r="C3617" s="4" t="s">
        <v>10</v>
      </c>
    </row>
    <row r="3618" spans="1:6">
      <c r="A3618" t="n">
        <v>31047</v>
      </c>
      <c r="B3618" s="43" t="n">
        <v>16</v>
      </c>
      <c r="C3618" s="7" t="n">
        <v>0</v>
      </c>
    </row>
    <row r="3619" spans="1:6">
      <c r="A3619" t="s">
        <v>4</v>
      </c>
      <c r="B3619" s="4" t="s">
        <v>5</v>
      </c>
      <c r="C3619" s="4" t="s">
        <v>10</v>
      </c>
      <c r="D3619" s="4" t="s">
        <v>13</v>
      </c>
      <c r="E3619" s="4" t="s">
        <v>13</v>
      </c>
      <c r="F3619" s="4" t="s">
        <v>6</v>
      </c>
    </row>
    <row r="3620" spans="1:6">
      <c r="A3620" t="n">
        <v>31050</v>
      </c>
      <c r="B3620" s="30" t="n">
        <v>20</v>
      </c>
      <c r="C3620" s="7" t="n">
        <v>7049</v>
      </c>
      <c r="D3620" s="7" t="n">
        <v>3</v>
      </c>
      <c r="E3620" s="7" t="n">
        <v>10</v>
      </c>
      <c r="F3620" s="7" t="s">
        <v>175</v>
      </c>
    </row>
    <row r="3621" spans="1:6">
      <c r="A3621" t="s">
        <v>4</v>
      </c>
      <c r="B3621" s="4" t="s">
        <v>5</v>
      </c>
      <c r="C3621" s="4" t="s">
        <v>10</v>
      </c>
    </row>
    <row r="3622" spans="1:6">
      <c r="A3622" t="n">
        <v>31068</v>
      </c>
      <c r="B3622" s="43" t="n">
        <v>16</v>
      </c>
      <c r="C3622" s="7" t="n">
        <v>0</v>
      </c>
    </row>
    <row r="3623" spans="1:6">
      <c r="A3623" t="s">
        <v>4</v>
      </c>
      <c r="B3623" s="4" t="s">
        <v>5</v>
      </c>
      <c r="C3623" s="4" t="s">
        <v>10</v>
      </c>
      <c r="D3623" s="4" t="s">
        <v>13</v>
      </c>
      <c r="E3623" s="4" t="s">
        <v>13</v>
      </c>
      <c r="F3623" s="4" t="s">
        <v>6</v>
      </c>
    </row>
    <row r="3624" spans="1:6">
      <c r="A3624" t="n">
        <v>31071</v>
      </c>
      <c r="B3624" s="30" t="n">
        <v>20</v>
      </c>
      <c r="C3624" s="7" t="n">
        <v>7008</v>
      </c>
      <c r="D3624" s="7" t="n">
        <v>3</v>
      </c>
      <c r="E3624" s="7" t="n">
        <v>10</v>
      </c>
      <c r="F3624" s="7" t="s">
        <v>175</v>
      </c>
    </row>
    <row r="3625" spans="1:6">
      <c r="A3625" t="s">
        <v>4</v>
      </c>
      <c r="B3625" s="4" t="s">
        <v>5</v>
      </c>
      <c r="C3625" s="4" t="s">
        <v>10</v>
      </c>
    </row>
    <row r="3626" spans="1:6">
      <c r="A3626" t="n">
        <v>31089</v>
      </c>
      <c r="B3626" s="43" t="n">
        <v>16</v>
      </c>
      <c r="C3626" s="7" t="n">
        <v>0</v>
      </c>
    </row>
    <row r="3627" spans="1:6">
      <c r="A3627" t="s">
        <v>4</v>
      </c>
      <c r="B3627" s="4" t="s">
        <v>5</v>
      </c>
      <c r="C3627" s="4" t="s">
        <v>10</v>
      </c>
      <c r="D3627" s="4" t="s">
        <v>13</v>
      </c>
      <c r="E3627" s="4" t="s">
        <v>13</v>
      </c>
      <c r="F3627" s="4" t="s">
        <v>6</v>
      </c>
    </row>
    <row r="3628" spans="1:6">
      <c r="A3628" t="n">
        <v>31092</v>
      </c>
      <c r="B3628" s="30" t="n">
        <v>20</v>
      </c>
      <c r="C3628" s="7" t="n">
        <v>1620</v>
      </c>
      <c r="D3628" s="7" t="n">
        <v>3</v>
      </c>
      <c r="E3628" s="7" t="n">
        <v>10</v>
      </c>
      <c r="F3628" s="7" t="s">
        <v>175</v>
      </c>
    </row>
    <row r="3629" spans="1:6">
      <c r="A3629" t="s">
        <v>4</v>
      </c>
      <c r="B3629" s="4" t="s">
        <v>5</v>
      </c>
      <c r="C3629" s="4" t="s">
        <v>10</v>
      </c>
    </row>
    <row r="3630" spans="1:6">
      <c r="A3630" t="n">
        <v>31110</v>
      </c>
      <c r="B3630" s="43" t="n">
        <v>16</v>
      </c>
      <c r="C3630" s="7" t="n">
        <v>0</v>
      </c>
    </row>
    <row r="3631" spans="1:6">
      <c r="A3631" t="s">
        <v>4</v>
      </c>
      <c r="B3631" s="4" t="s">
        <v>5</v>
      </c>
      <c r="C3631" s="4" t="s">
        <v>10</v>
      </c>
      <c r="D3631" s="4" t="s">
        <v>13</v>
      </c>
      <c r="E3631" s="4" t="s">
        <v>13</v>
      </c>
      <c r="F3631" s="4" t="s">
        <v>6</v>
      </c>
    </row>
    <row r="3632" spans="1:6">
      <c r="A3632" t="n">
        <v>31113</v>
      </c>
      <c r="B3632" s="30" t="n">
        <v>20</v>
      </c>
      <c r="C3632" s="7" t="n">
        <v>1621</v>
      </c>
      <c r="D3632" s="7" t="n">
        <v>3</v>
      </c>
      <c r="E3632" s="7" t="n">
        <v>10</v>
      </c>
      <c r="F3632" s="7" t="s">
        <v>175</v>
      </c>
    </row>
    <row r="3633" spans="1:6">
      <c r="A3633" t="s">
        <v>4</v>
      </c>
      <c r="B3633" s="4" t="s">
        <v>5</v>
      </c>
      <c r="C3633" s="4" t="s">
        <v>10</v>
      </c>
    </row>
    <row r="3634" spans="1:6">
      <c r="A3634" t="n">
        <v>31131</v>
      </c>
      <c r="B3634" s="43" t="n">
        <v>16</v>
      </c>
      <c r="C3634" s="7" t="n">
        <v>0</v>
      </c>
    </row>
    <row r="3635" spans="1:6">
      <c r="A3635" t="s">
        <v>4</v>
      </c>
      <c r="B3635" s="4" t="s">
        <v>5</v>
      </c>
      <c r="C3635" s="4" t="s">
        <v>10</v>
      </c>
      <c r="D3635" s="4" t="s">
        <v>13</v>
      </c>
      <c r="E3635" s="4" t="s">
        <v>13</v>
      </c>
      <c r="F3635" s="4" t="s">
        <v>6</v>
      </c>
    </row>
    <row r="3636" spans="1:6">
      <c r="A3636" t="n">
        <v>31134</v>
      </c>
      <c r="B3636" s="30" t="n">
        <v>20</v>
      </c>
      <c r="C3636" s="7" t="n">
        <v>0</v>
      </c>
      <c r="D3636" s="7" t="n">
        <v>3</v>
      </c>
      <c r="E3636" s="7" t="n">
        <v>10</v>
      </c>
      <c r="F3636" s="7" t="s">
        <v>175</v>
      </c>
    </row>
    <row r="3637" spans="1:6">
      <c r="A3637" t="s">
        <v>4</v>
      </c>
      <c r="B3637" s="4" t="s">
        <v>5</v>
      </c>
      <c r="C3637" s="4" t="s">
        <v>10</v>
      </c>
    </row>
    <row r="3638" spans="1:6">
      <c r="A3638" t="n">
        <v>31152</v>
      </c>
      <c r="B3638" s="43" t="n">
        <v>16</v>
      </c>
      <c r="C3638" s="7" t="n">
        <v>0</v>
      </c>
    </row>
    <row r="3639" spans="1:6">
      <c r="A3639" t="s">
        <v>4</v>
      </c>
      <c r="B3639" s="4" t="s">
        <v>5</v>
      </c>
      <c r="C3639" s="4" t="s">
        <v>10</v>
      </c>
      <c r="D3639" s="4" t="s">
        <v>13</v>
      </c>
      <c r="E3639" s="4" t="s">
        <v>13</v>
      </c>
      <c r="F3639" s="4" t="s">
        <v>6</v>
      </c>
    </row>
    <row r="3640" spans="1:6">
      <c r="A3640" t="n">
        <v>31155</v>
      </c>
      <c r="B3640" s="30" t="n">
        <v>20</v>
      </c>
      <c r="C3640" s="7" t="n">
        <v>82</v>
      </c>
      <c r="D3640" s="7" t="n">
        <v>3</v>
      </c>
      <c r="E3640" s="7" t="n">
        <v>10</v>
      </c>
      <c r="F3640" s="7" t="s">
        <v>175</v>
      </c>
    </row>
    <row r="3641" spans="1:6">
      <c r="A3641" t="s">
        <v>4</v>
      </c>
      <c r="B3641" s="4" t="s">
        <v>5</v>
      </c>
      <c r="C3641" s="4" t="s">
        <v>10</v>
      </c>
    </row>
    <row r="3642" spans="1:6">
      <c r="A3642" t="n">
        <v>31173</v>
      </c>
      <c r="B3642" s="43" t="n">
        <v>16</v>
      </c>
      <c r="C3642" s="7" t="n">
        <v>0</v>
      </c>
    </row>
    <row r="3643" spans="1:6">
      <c r="A3643" t="s">
        <v>4</v>
      </c>
      <c r="B3643" s="4" t="s">
        <v>5</v>
      </c>
      <c r="C3643" s="4" t="s">
        <v>10</v>
      </c>
      <c r="D3643" s="4" t="s">
        <v>9</v>
      </c>
    </row>
    <row r="3644" spans="1:6">
      <c r="A3644" t="n">
        <v>31176</v>
      </c>
      <c r="B3644" s="60" t="n">
        <v>43</v>
      </c>
      <c r="C3644" s="7" t="n">
        <v>82</v>
      </c>
      <c r="D3644" s="7" t="n">
        <v>1</v>
      </c>
    </row>
    <row r="3645" spans="1:6">
      <c r="A3645" t="s">
        <v>4</v>
      </c>
      <c r="B3645" s="4" t="s">
        <v>5</v>
      </c>
      <c r="C3645" s="4" t="s">
        <v>13</v>
      </c>
      <c r="D3645" s="4" t="s">
        <v>10</v>
      </c>
      <c r="E3645" s="4" t="s">
        <v>13</v>
      </c>
      <c r="F3645" s="4" t="s">
        <v>6</v>
      </c>
      <c r="G3645" s="4" t="s">
        <v>6</v>
      </c>
      <c r="H3645" s="4" t="s">
        <v>6</v>
      </c>
      <c r="I3645" s="4" t="s">
        <v>6</v>
      </c>
      <c r="J3645" s="4" t="s">
        <v>6</v>
      </c>
      <c r="K3645" s="4" t="s">
        <v>6</v>
      </c>
      <c r="L3645" s="4" t="s">
        <v>6</v>
      </c>
      <c r="M3645" s="4" t="s">
        <v>6</v>
      </c>
      <c r="N3645" s="4" t="s">
        <v>6</v>
      </c>
      <c r="O3645" s="4" t="s">
        <v>6</v>
      </c>
      <c r="P3645" s="4" t="s">
        <v>6</v>
      </c>
      <c r="Q3645" s="4" t="s">
        <v>6</v>
      </c>
      <c r="R3645" s="4" t="s">
        <v>6</v>
      </c>
      <c r="S3645" s="4" t="s">
        <v>6</v>
      </c>
      <c r="T3645" s="4" t="s">
        <v>6</v>
      </c>
      <c r="U3645" s="4" t="s">
        <v>6</v>
      </c>
    </row>
    <row r="3646" spans="1:6">
      <c r="A3646" t="n">
        <v>31183</v>
      </c>
      <c r="B3646" s="58" t="n">
        <v>36</v>
      </c>
      <c r="C3646" s="7" t="n">
        <v>8</v>
      </c>
      <c r="D3646" s="7" t="n">
        <v>0</v>
      </c>
      <c r="E3646" s="7" t="n">
        <v>0</v>
      </c>
      <c r="F3646" s="7" t="s">
        <v>278</v>
      </c>
      <c r="G3646" s="7" t="s">
        <v>331</v>
      </c>
      <c r="H3646" s="7" t="s">
        <v>12</v>
      </c>
      <c r="I3646" s="7" t="s">
        <v>12</v>
      </c>
      <c r="J3646" s="7" t="s">
        <v>12</v>
      </c>
      <c r="K3646" s="7" t="s">
        <v>12</v>
      </c>
      <c r="L3646" s="7" t="s">
        <v>12</v>
      </c>
      <c r="M3646" s="7" t="s">
        <v>12</v>
      </c>
      <c r="N3646" s="7" t="s">
        <v>12</v>
      </c>
      <c r="O3646" s="7" t="s">
        <v>12</v>
      </c>
      <c r="P3646" s="7" t="s">
        <v>12</v>
      </c>
      <c r="Q3646" s="7" t="s">
        <v>12</v>
      </c>
      <c r="R3646" s="7" t="s">
        <v>12</v>
      </c>
      <c r="S3646" s="7" t="s">
        <v>12</v>
      </c>
      <c r="T3646" s="7" t="s">
        <v>12</v>
      </c>
      <c r="U3646" s="7" t="s">
        <v>12</v>
      </c>
    </row>
    <row r="3647" spans="1:6">
      <c r="A3647" t="s">
        <v>4</v>
      </c>
      <c r="B3647" s="4" t="s">
        <v>5</v>
      </c>
      <c r="C3647" s="4" t="s">
        <v>13</v>
      </c>
      <c r="D3647" s="4" t="s">
        <v>10</v>
      </c>
      <c r="E3647" s="4" t="s">
        <v>13</v>
      </c>
      <c r="F3647" s="4" t="s">
        <v>6</v>
      </c>
      <c r="G3647" s="4" t="s">
        <v>6</v>
      </c>
      <c r="H3647" s="4" t="s">
        <v>6</v>
      </c>
      <c r="I3647" s="4" t="s">
        <v>6</v>
      </c>
      <c r="J3647" s="4" t="s">
        <v>6</v>
      </c>
      <c r="K3647" s="4" t="s">
        <v>6</v>
      </c>
      <c r="L3647" s="4" t="s">
        <v>6</v>
      </c>
      <c r="M3647" s="4" t="s">
        <v>6</v>
      </c>
      <c r="N3647" s="4" t="s">
        <v>6</v>
      </c>
      <c r="O3647" s="4" t="s">
        <v>6</v>
      </c>
      <c r="P3647" s="4" t="s">
        <v>6</v>
      </c>
      <c r="Q3647" s="4" t="s">
        <v>6</v>
      </c>
      <c r="R3647" s="4" t="s">
        <v>6</v>
      </c>
      <c r="S3647" s="4" t="s">
        <v>6</v>
      </c>
      <c r="T3647" s="4" t="s">
        <v>6</v>
      </c>
      <c r="U3647" s="4" t="s">
        <v>6</v>
      </c>
    </row>
    <row r="3648" spans="1:6">
      <c r="A3648" t="n">
        <v>31221</v>
      </c>
      <c r="B3648" s="58" t="n">
        <v>36</v>
      </c>
      <c r="C3648" s="7" t="n">
        <v>8</v>
      </c>
      <c r="D3648" s="7" t="n">
        <v>7033</v>
      </c>
      <c r="E3648" s="7" t="n">
        <v>0</v>
      </c>
      <c r="F3648" s="7" t="s">
        <v>332</v>
      </c>
      <c r="G3648" s="7" t="s">
        <v>333</v>
      </c>
      <c r="H3648" s="7" t="s">
        <v>280</v>
      </c>
      <c r="I3648" s="7" t="s">
        <v>12</v>
      </c>
      <c r="J3648" s="7" t="s">
        <v>12</v>
      </c>
      <c r="K3648" s="7" t="s">
        <v>12</v>
      </c>
      <c r="L3648" s="7" t="s">
        <v>12</v>
      </c>
      <c r="M3648" s="7" t="s">
        <v>12</v>
      </c>
      <c r="N3648" s="7" t="s">
        <v>12</v>
      </c>
      <c r="O3648" s="7" t="s">
        <v>12</v>
      </c>
      <c r="P3648" s="7" t="s">
        <v>12</v>
      </c>
      <c r="Q3648" s="7" t="s">
        <v>12</v>
      </c>
      <c r="R3648" s="7" t="s">
        <v>12</v>
      </c>
      <c r="S3648" s="7" t="s">
        <v>12</v>
      </c>
      <c r="T3648" s="7" t="s">
        <v>12</v>
      </c>
      <c r="U3648" s="7" t="s">
        <v>12</v>
      </c>
    </row>
    <row r="3649" spans="1:21">
      <c r="A3649" t="s">
        <v>4</v>
      </c>
      <c r="B3649" s="4" t="s">
        <v>5</v>
      </c>
      <c r="C3649" s="4" t="s">
        <v>13</v>
      </c>
      <c r="D3649" s="4" t="s">
        <v>10</v>
      </c>
      <c r="E3649" s="4" t="s">
        <v>13</v>
      </c>
      <c r="F3649" s="4" t="s">
        <v>6</v>
      </c>
      <c r="G3649" s="4" t="s">
        <v>6</v>
      </c>
      <c r="H3649" s="4" t="s">
        <v>6</v>
      </c>
      <c r="I3649" s="4" t="s">
        <v>6</v>
      </c>
      <c r="J3649" s="4" t="s">
        <v>6</v>
      </c>
      <c r="K3649" s="4" t="s">
        <v>6</v>
      </c>
      <c r="L3649" s="4" t="s">
        <v>6</v>
      </c>
      <c r="M3649" s="4" t="s">
        <v>6</v>
      </c>
      <c r="N3649" s="4" t="s">
        <v>6</v>
      </c>
      <c r="O3649" s="4" t="s">
        <v>6</v>
      </c>
      <c r="P3649" s="4" t="s">
        <v>6</v>
      </c>
      <c r="Q3649" s="4" t="s">
        <v>6</v>
      </c>
      <c r="R3649" s="4" t="s">
        <v>6</v>
      </c>
      <c r="S3649" s="4" t="s">
        <v>6</v>
      </c>
      <c r="T3649" s="4" t="s">
        <v>6</v>
      </c>
      <c r="U3649" s="4" t="s">
        <v>6</v>
      </c>
    </row>
    <row r="3650" spans="1:21">
      <c r="A3650" t="n">
        <v>31272</v>
      </c>
      <c r="B3650" s="58" t="n">
        <v>36</v>
      </c>
      <c r="C3650" s="7" t="n">
        <v>8</v>
      </c>
      <c r="D3650" s="7" t="n">
        <v>1560</v>
      </c>
      <c r="E3650" s="7" t="n">
        <v>0</v>
      </c>
      <c r="F3650" s="7" t="s">
        <v>282</v>
      </c>
      <c r="G3650" s="7" t="s">
        <v>334</v>
      </c>
      <c r="H3650" s="7" t="s">
        <v>12</v>
      </c>
      <c r="I3650" s="7" t="s">
        <v>12</v>
      </c>
      <c r="J3650" s="7" t="s">
        <v>12</v>
      </c>
      <c r="K3650" s="7" t="s">
        <v>12</v>
      </c>
      <c r="L3650" s="7" t="s">
        <v>12</v>
      </c>
      <c r="M3650" s="7" t="s">
        <v>12</v>
      </c>
      <c r="N3650" s="7" t="s">
        <v>12</v>
      </c>
      <c r="O3650" s="7" t="s">
        <v>12</v>
      </c>
      <c r="P3650" s="7" t="s">
        <v>12</v>
      </c>
      <c r="Q3650" s="7" t="s">
        <v>12</v>
      </c>
      <c r="R3650" s="7" t="s">
        <v>12</v>
      </c>
      <c r="S3650" s="7" t="s">
        <v>12</v>
      </c>
      <c r="T3650" s="7" t="s">
        <v>12</v>
      </c>
      <c r="U3650" s="7" t="s">
        <v>12</v>
      </c>
    </row>
    <row r="3651" spans="1:21">
      <c r="A3651" t="s">
        <v>4</v>
      </c>
      <c r="B3651" s="4" t="s">
        <v>5</v>
      </c>
      <c r="C3651" s="4" t="s">
        <v>13</v>
      </c>
      <c r="D3651" s="4" t="s">
        <v>10</v>
      </c>
      <c r="E3651" s="4" t="s">
        <v>13</v>
      </c>
      <c r="F3651" s="4" t="s">
        <v>6</v>
      </c>
      <c r="G3651" s="4" t="s">
        <v>6</v>
      </c>
      <c r="H3651" s="4" t="s">
        <v>6</v>
      </c>
      <c r="I3651" s="4" t="s">
        <v>6</v>
      </c>
      <c r="J3651" s="4" t="s">
        <v>6</v>
      </c>
      <c r="K3651" s="4" t="s">
        <v>6</v>
      </c>
      <c r="L3651" s="4" t="s">
        <v>6</v>
      </c>
      <c r="M3651" s="4" t="s">
        <v>6</v>
      </c>
      <c r="N3651" s="4" t="s">
        <v>6</v>
      </c>
      <c r="O3651" s="4" t="s">
        <v>6</v>
      </c>
      <c r="P3651" s="4" t="s">
        <v>6</v>
      </c>
      <c r="Q3651" s="4" t="s">
        <v>6</v>
      </c>
      <c r="R3651" s="4" t="s">
        <v>6</v>
      </c>
      <c r="S3651" s="4" t="s">
        <v>6</v>
      </c>
      <c r="T3651" s="4" t="s">
        <v>6</v>
      </c>
      <c r="U3651" s="4" t="s">
        <v>6</v>
      </c>
    </row>
    <row r="3652" spans="1:21">
      <c r="A3652" t="n">
        <v>31317</v>
      </c>
      <c r="B3652" s="58" t="n">
        <v>36</v>
      </c>
      <c r="C3652" s="7" t="n">
        <v>8</v>
      </c>
      <c r="D3652" s="7" t="n">
        <v>9</v>
      </c>
      <c r="E3652" s="7" t="n">
        <v>0</v>
      </c>
      <c r="F3652" s="7" t="s">
        <v>335</v>
      </c>
      <c r="G3652" s="7" t="s">
        <v>12</v>
      </c>
      <c r="H3652" s="7" t="s">
        <v>12</v>
      </c>
      <c r="I3652" s="7" t="s">
        <v>12</v>
      </c>
      <c r="J3652" s="7" t="s">
        <v>12</v>
      </c>
      <c r="K3652" s="7" t="s">
        <v>12</v>
      </c>
      <c r="L3652" s="7" t="s">
        <v>12</v>
      </c>
      <c r="M3652" s="7" t="s">
        <v>12</v>
      </c>
      <c r="N3652" s="7" t="s">
        <v>12</v>
      </c>
      <c r="O3652" s="7" t="s">
        <v>12</v>
      </c>
      <c r="P3652" s="7" t="s">
        <v>12</v>
      </c>
      <c r="Q3652" s="7" t="s">
        <v>12</v>
      </c>
      <c r="R3652" s="7" t="s">
        <v>12</v>
      </c>
      <c r="S3652" s="7" t="s">
        <v>12</v>
      </c>
      <c r="T3652" s="7" t="s">
        <v>12</v>
      </c>
      <c r="U3652" s="7" t="s">
        <v>12</v>
      </c>
    </row>
    <row r="3653" spans="1:21">
      <c r="A3653" t="s">
        <v>4</v>
      </c>
      <c r="B3653" s="4" t="s">
        <v>5</v>
      </c>
      <c r="C3653" s="4" t="s">
        <v>13</v>
      </c>
      <c r="D3653" s="4" t="s">
        <v>10</v>
      </c>
      <c r="E3653" s="4" t="s">
        <v>13</v>
      </c>
      <c r="F3653" s="4" t="s">
        <v>6</v>
      </c>
      <c r="G3653" s="4" t="s">
        <v>6</v>
      </c>
      <c r="H3653" s="4" t="s">
        <v>6</v>
      </c>
      <c r="I3653" s="4" t="s">
        <v>6</v>
      </c>
      <c r="J3653" s="4" t="s">
        <v>6</v>
      </c>
      <c r="K3653" s="4" t="s">
        <v>6</v>
      </c>
      <c r="L3653" s="4" t="s">
        <v>6</v>
      </c>
      <c r="M3653" s="4" t="s">
        <v>6</v>
      </c>
      <c r="N3653" s="4" t="s">
        <v>6</v>
      </c>
      <c r="O3653" s="4" t="s">
        <v>6</v>
      </c>
      <c r="P3653" s="4" t="s">
        <v>6</v>
      </c>
      <c r="Q3653" s="4" t="s">
        <v>6</v>
      </c>
      <c r="R3653" s="4" t="s">
        <v>6</v>
      </c>
      <c r="S3653" s="4" t="s">
        <v>6</v>
      </c>
      <c r="T3653" s="4" t="s">
        <v>6</v>
      </c>
      <c r="U3653" s="4" t="s">
        <v>6</v>
      </c>
    </row>
    <row r="3654" spans="1:21">
      <c r="A3654" t="n">
        <v>31353</v>
      </c>
      <c r="B3654" s="58" t="n">
        <v>36</v>
      </c>
      <c r="C3654" s="7" t="n">
        <v>8</v>
      </c>
      <c r="D3654" s="7" t="n">
        <v>6</v>
      </c>
      <c r="E3654" s="7" t="n">
        <v>0</v>
      </c>
      <c r="F3654" s="7" t="s">
        <v>181</v>
      </c>
      <c r="G3654" s="7" t="s">
        <v>12</v>
      </c>
      <c r="H3654" s="7" t="s">
        <v>12</v>
      </c>
      <c r="I3654" s="7" t="s">
        <v>12</v>
      </c>
      <c r="J3654" s="7" t="s">
        <v>12</v>
      </c>
      <c r="K3654" s="7" t="s">
        <v>12</v>
      </c>
      <c r="L3654" s="7" t="s">
        <v>12</v>
      </c>
      <c r="M3654" s="7" t="s">
        <v>12</v>
      </c>
      <c r="N3654" s="7" t="s">
        <v>12</v>
      </c>
      <c r="O3654" s="7" t="s">
        <v>12</v>
      </c>
      <c r="P3654" s="7" t="s">
        <v>12</v>
      </c>
      <c r="Q3654" s="7" t="s">
        <v>12</v>
      </c>
      <c r="R3654" s="7" t="s">
        <v>12</v>
      </c>
      <c r="S3654" s="7" t="s">
        <v>12</v>
      </c>
      <c r="T3654" s="7" t="s">
        <v>12</v>
      </c>
      <c r="U3654" s="7" t="s">
        <v>12</v>
      </c>
    </row>
    <row r="3655" spans="1:21">
      <c r="A3655" t="s">
        <v>4</v>
      </c>
      <c r="B3655" s="4" t="s">
        <v>5</v>
      </c>
      <c r="C3655" s="4" t="s">
        <v>13</v>
      </c>
      <c r="D3655" s="4" t="s">
        <v>10</v>
      </c>
      <c r="E3655" s="4" t="s">
        <v>13</v>
      </c>
      <c r="F3655" s="4" t="s">
        <v>6</v>
      </c>
      <c r="G3655" s="4" t="s">
        <v>6</v>
      </c>
      <c r="H3655" s="4" t="s">
        <v>6</v>
      </c>
      <c r="I3655" s="4" t="s">
        <v>6</v>
      </c>
      <c r="J3655" s="4" t="s">
        <v>6</v>
      </c>
      <c r="K3655" s="4" t="s">
        <v>6</v>
      </c>
      <c r="L3655" s="4" t="s">
        <v>6</v>
      </c>
      <c r="M3655" s="4" t="s">
        <v>6</v>
      </c>
      <c r="N3655" s="4" t="s">
        <v>6</v>
      </c>
      <c r="O3655" s="4" t="s">
        <v>6</v>
      </c>
      <c r="P3655" s="4" t="s">
        <v>6</v>
      </c>
      <c r="Q3655" s="4" t="s">
        <v>6</v>
      </c>
      <c r="R3655" s="4" t="s">
        <v>6</v>
      </c>
      <c r="S3655" s="4" t="s">
        <v>6</v>
      </c>
      <c r="T3655" s="4" t="s">
        <v>6</v>
      </c>
      <c r="U3655" s="4" t="s">
        <v>6</v>
      </c>
    </row>
    <row r="3656" spans="1:21">
      <c r="A3656" t="n">
        <v>31386</v>
      </c>
      <c r="B3656" s="58" t="n">
        <v>36</v>
      </c>
      <c r="C3656" s="7" t="n">
        <v>8</v>
      </c>
      <c r="D3656" s="7" t="n">
        <v>82</v>
      </c>
      <c r="E3656" s="7" t="n">
        <v>0</v>
      </c>
      <c r="F3656" s="7" t="s">
        <v>181</v>
      </c>
      <c r="G3656" s="7" t="s">
        <v>12</v>
      </c>
      <c r="H3656" s="7" t="s">
        <v>12</v>
      </c>
      <c r="I3656" s="7" t="s">
        <v>12</v>
      </c>
      <c r="J3656" s="7" t="s">
        <v>12</v>
      </c>
      <c r="K3656" s="7" t="s">
        <v>12</v>
      </c>
      <c r="L3656" s="7" t="s">
        <v>12</v>
      </c>
      <c r="M3656" s="7" t="s">
        <v>12</v>
      </c>
      <c r="N3656" s="7" t="s">
        <v>12</v>
      </c>
      <c r="O3656" s="7" t="s">
        <v>12</v>
      </c>
      <c r="P3656" s="7" t="s">
        <v>12</v>
      </c>
      <c r="Q3656" s="7" t="s">
        <v>12</v>
      </c>
      <c r="R3656" s="7" t="s">
        <v>12</v>
      </c>
      <c r="S3656" s="7" t="s">
        <v>12</v>
      </c>
      <c r="T3656" s="7" t="s">
        <v>12</v>
      </c>
      <c r="U3656" s="7" t="s">
        <v>12</v>
      </c>
    </row>
    <row r="3657" spans="1:21">
      <c r="A3657" t="s">
        <v>4</v>
      </c>
      <c r="B3657" s="4" t="s">
        <v>5</v>
      </c>
      <c r="C3657" s="4" t="s">
        <v>13</v>
      </c>
      <c r="D3657" s="4" t="s">
        <v>10</v>
      </c>
      <c r="E3657" s="4" t="s">
        <v>13</v>
      </c>
      <c r="F3657" s="4" t="s">
        <v>6</v>
      </c>
      <c r="G3657" s="4" t="s">
        <v>6</v>
      </c>
      <c r="H3657" s="4" t="s">
        <v>6</v>
      </c>
      <c r="I3657" s="4" t="s">
        <v>6</v>
      </c>
      <c r="J3657" s="4" t="s">
        <v>6</v>
      </c>
      <c r="K3657" s="4" t="s">
        <v>6</v>
      </c>
      <c r="L3657" s="4" t="s">
        <v>6</v>
      </c>
      <c r="M3657" s="4" t="s">
        <v>6</v>
      </c>
      <c r="N3657" s="4" t="s">
        <v>6</v>
      </c>
      <c r="O3657" s="4" t="s">
        <v>6</v>
      </c>
      <c r="P3657" s="4" t="s">
        <v>6</v>
      </c>
      <c r="Q3657" s="4" t="s">
        <v>6</v>
      </c>
      <c r="R3657" s="4" t="s">
        <v>6</v>
      </c>
      <c r="S3657" s="4" t="s">
        <v>6</v>
      </c>
      <c r="T3657" s="4" t="s">
        <v>6</v>
      </c>
      <c r="U3657" s="4" t="s">
        <v>6</v>
      </c>
    </row>
    <row r="3658" spans="1:21">
      <c r="A3658" t="n">
        <v>31419</v>
      </c>
      <c r="B3658" s="58" t="n">
        <v>36</v>
      </c>
      <c r="C3658" s="7" t="n">
        <v>8</v>
      </c>
      <c r="D3658" s="7" t="n">
        <v>1</v>
      </c>
      <c r="E3658" s="7" t="n">
        <v>0</v>
      </c>
      <c r="F3658" s="7" t="s">
        <v>336</v>
      </c>
      <c r="G3658" s="7" t="s">
        <v>12</v>
      </c>
      <c r="H3658" s="7" t="s">
        <v>12</v>
      </c>
      <c r="I3658" s="7" t="s">
        <v>12</v>
      </c>
      <c r="J3658" s="7" t="s">
        <v>12</v>
      </c>
      <c r="K3658" s="7" t="s">
        <v>12</v>
      </c>
      <c r="L3658" s="7" t="s">
        <v>12</v>
      </c>
      <c r="M3658" s="7" t="s">
        <v>12</v>
      </c>
      <c r="N3658" s="7" t="s">
        <v>12</v>
      </c>
      <c r="O3658" s="7" t="s">
        <v>12</v>
      </c>
      <c r="P3658" s="7" t="s">
        <v>12</v>
      </c>
      <c r="Q3658" s="7" t="s">
        <v>12</v>
      </c>
      <c r="R3658" s="7" t="s">
        <v>12</v>
      </c>
      <c r="S3658" s="7" t="s">
        <v>12</v>
      </c>
      <c r="T3658" s="7" t="s">
        <v>12</v>
      </c>
      <c r="U3658" s="7" t="s">
        <v>12</v>
      </c>
    </row>
    <row r="3659" spans="1:21">
      <c r="A3659" t="s">
        <v>4</v>
      </c>
      <c r="B3659" s="4" t="s">
        <v>5</v>
      </c>
      <c r="C3659" s="4" t="s">
        <v>13</v>
      </c>
      <c r="D3659" s="4" t="s">
        <v>10</v>
      </c>
      <c r="E3659" s="4" t="s">
        <v>13</v>
      </c>
      <c r="F3659" s="4" t="s">
        <v>6</v>
      </c>
      <c r="G3659" s="4" t="s">
        <v>6</v>
      </c>
      <c r="H3659" s="4" t="s">
        <v>6</v>
      </c>
      <c r="I3659" s="4" t="s">
        <v>6</v>
      </c>
      <c r="J3659" s="4" t="s">
        <v>6</v>
      </c>
      <c r="K3659" s="4" t="s">
        <v>6</v>
      </c>
      <c r="L3659" s="4" t="s">
        <v>6</v>
      </c>
      <c r="M3659" s="4" t="s">
        <v>6</v>
      </c>
      <c r="N3659" s="4" t="s">
        <v>6</v>
      </c>
      <c r="O3659" s="4" t="s">
        <v>6</v>
      </c>
      <c r="P3659" s="4" t="s">
        <v>6</v>
      </c>
      <c r="Q3659" s="4" t="s">
        <v>6</v>
      </c>
      <c r="R3659" s="4" t="s">
        <v>6</v>
      </c>
      <c r="S3659" s="4" t="s">
        <v>6</v>
      </c>
      <c r="T3659" s="4" t="s">
        <v>6</v>
      </c>
      <c r="U3659" s="4" t="s">
        <v>6</v>
      </c>
    </row>
    <row r="3660" spans="1:21">
      <c r="A3660" t="n">
        <v>31454</v>
      </c>
      <c r="B3660" s="58" t="n">
        <v>36</v>
      </c>
      <c r="C3660" s="7" t="n">
        <v>8</v>
      </c>
      <c r="D3660" s="7" t="n">
        <v>7008</v>
      </c>
      <c r="E3660" s="7" t="n">
        <v>0</v>
      </c>
      <c r="F3660" s="7" t="s">
        <v>181</v>
      </c>
      <c r="G3660" s="7" t="s">
        <v>12</v>
      </c>
      <c r="H3660" s="7" t="s">
        <v>12</v>
      </c>
      <c r="I3660" s="7" t="s">
        <v>12</v>
      </c>
      <c r="J3660" s="7" t="s">
        <v>12</v>
      </c>
      <c r="K3660" s="7" t="s">
        <v>12</v>
      </c>
      <c r="L3660" s="7" t="s">
        <v>12</v>
      </c>
      <c r="M3660" s="7" t="s">
        <v>12</v>
      </c>
      <c r="N3660" s="7" t="s">
        <v>12</v>
      </c>
      <c r="O3660" s="7" t="s">
        <v>12</v>
      </c>
      <c r="P3660" s="7" t="s">
        <v>12</v>
      </c>
      <c r="Q3660" s="7" t="s">
        <v>12</v>
      </c>
      <c r="R3660" s="7" t="s">
        <v>12</v>
      </c>
      <c r="S3660" s="7" t="s">
        <v>12</v>
      </c>
      <c r="T3660" s="7" t="s">
        <v>12</v>
      </c>
      <c r="U3660" s="7" t="s">
        <v>12</v>
      </c>
    </row>
    <row r="3661" spans="1:21">
      <c r="A3661" t="s">
        <v>4</v>
      </c>
      <c r="B3661" s="4" t="s">
        <v>5</v>
      </c>
      <c r="C3661" s="4" t="s">
        <v>10</v>
      </c>
    </row>
    <row r="3662" spans="1:21">
      <c r="A3662" t="n">
        <v>31487</v>
      </c>
      <c r="B3662" s="18" t="n">
        <v>13</v>
      </c>
      <c r="C3662" s="7" t="n">
        <v>6465</v>
      </c>
    </row>
    <row r="3663" spans="1:21">
      <c r="A3663" t="s">
        <v>4</v>
      </c>
      <c r="B3663" s="4" t="s">
        <v>5</v>
      </c>
      <c r="C3663" s="4" t="s">
        <v>13</v>
      </c>
      <c r="D3663" s="4" t="s">
        <v>13</v>
      </c>
      <c r="E3663" s="4" t="s">
        <v>13</v>
      </c>
      <c r="F3663" s="4" t="s">
        <v>13</v>
      </c>
    </row>
    <row r="3664" spans="1:21">
      <c r="A3664" t="n">
        <v>31490</v>
      </c>
      <c r="B3664" s="8" t="n">
        <v>14</v>
      </c>
      <c r="C3664" s="7" t="n">
        <v>0</v>
      </c>
      <c r="D3664" s="7" t="n">
        <v>0</v>
      </c>
      <c r="E3664" s="7" t="n">
        <v>32</v>
      </c>
      <c r="F3664" s="7" t="n">
        <v>0</v>
      </c>
    </row>
    <row r="3665" spans="1:21">
      <c r="A3665" t="s">
        <v>4</v>
      </c>
      <c r="B3665" s="4" t="s">
        <v>5</v>
      </c>
      <c r="C3665" s="4" t="s">
        <v>10</v>
      </c>
      <c r="D3665" s="4" t="s">
        <v>24</v>
      </c>
      <c r="E3665" s="4" t="s">
        <v>24</v>
      </c>
      <c r="F3665" s="4" t="s">
        <v>24</v>
      </c>
      <c r="G3665" s="4" t="s">
        <v>24</v>
      </c>
    </row>
    <row r="3666" spans="1:21">
      <c r="A3666" t="n">
        <v>31495</v>
      </c>
      <c r="B3666" s="57" t="n">
        <v>46</v>
      </c>
      <c r="C3666" s="7" t="n">
        <v>1</v>
      </c>
      <c r="D3666" s="7" t="n">
        <v>45.4900016784668</v>
      </c>
      <c r="E3666" s="7" t="n">
        <v>4.03000020980835</v>
      </c>
      <c r="F3666" s="7" t="n">
        <v>-4.73000001907349</v>
      </c>
      <c r="G3666" s="7" t="n">
        <v>94.3000030517578</v>
      </c>
    </row>
    <row r="3667" spans="1:21">
      <c r="A3667" t="s">
        <v>4</v>
      </c>
      <c r="B3667" s="4" t="s">
        <v>5</v>
      </c>
      <c r="C3667" s="4" t="s">
        <v>10</v>
      </c>
      <c r="D3667" s="4" t="s">
        <v>24</v>
      </c>
      <c r="E3667" s="4" t="s">
        <v>24</v>
      </c>
      <c r="F3667" s="4" t="s">
        <v>24</v>
      </c>
      <c r="G3667" s="4" t="s">
        <v>24</v>
      </c>
    </row>
    <row r="3668" spans="1:21">
      <c r="A3668" t="n">
        <v>31514</v>
      </c>
      <c r="B3668" s="57" t="n">
        <v>46</v>
      </c>
      <c r="C3668" s="7" t="n">
        <v>2</v>
      </c>
      <c r="D3668" s="7" t="n">
        <v>45.4300003051758</v>
      </c>
      <c r="E3668" s="7" t="n">
        <v>4.03000020980835</v>
      </c>
      <c r="F3668" s="7" t="n">
        <v>-3.89000010490417</v>
      </c>
      <c r="G3668" s="7" t="n">
        <v>103.599998474121</v>
      </c>
    </row>
    <row r="3669" spans="1:21">
      <c r="A3669" t="s">
        <v>4</v>
      </c>
      <c r="B3669" s="4" t="s">
        <v>5</v>
      </c>
      <c r="C3669" s="4" t="s">
        <v>10</v>
      </c>
      <c r="D3669" s="4" t="s">
        <v>24</v>
      </c>
      <c r="E3669" s="4" t="s">
        <v>24</v>
      </c>
      <c r="F3669" s="4" t="s">
        <v>24</v>
      </c>
      <c r="G3669" s="4" t="s">
        <v>24</v>
      </c>
    </row>
    <row r="3670" spans="1:21">
      <c r="A3670" t="n">
        <v>31533</v>
      </c>
      <c r="B3670" s="57" t="n">
        <v>46</v>
      </c>
      <c r="C3670" s="7" t="n">
        <v>3</v>
      </c>
      <c r="D3670" s="7" t="n">
        <v>44.4099998474121</v>
      </c>
      <c r="E3670" s="7" t="n">
        <v>4.03000020980835</v>
      </c>
      <c r="F3670" s="7" t="n">
        <v>-7.34000015258789</v>
      </c>
      <c r="G3670" s="7" t="n">
        <v>78.0999984741211</v>
      </c>
    </row>
    <row r="3671" spans="1:21">
      <c r="A3671" t="s">
        <v>4</v>
      </c>
      <c r="B3671" s="4" t="s">
        <v>5</v>
      </c>
      <c r="C3671" s="4" t="s">
        <v>10</v>
      </c>
      <c r="D3671" s="4" t="s">
        <v>24</v>
      </c>
      <c r="E3671" s="4" t="s">
        <v>24</v>
      </c>
      <c r="F3671" s="4" t="s">
        <v>24</v>
      </c>
      <c r="G3671" s="4" t="s">
        <v>24</v>
      </c>
    </row>
    <row r="3672" spans="1:21">
      <c r="A3672" t="n">
        <v>31552</v>
      </c>
      <c r="B3672" s="57" t="n">
        <v>46</v>
      </c>
      <c r="C3672" s="7" t="n">
        <v>4</v>
      </c>
      <c r="D3672" s="7" t="n">
        <v>43.0900001525879</v>
      </c>
      <c r="E3672" s="7" t="n">
        <v>4.03000020980835</v>
      </c>
      <c r="F3672" s="7" t="n">
        <v>-5.32999992370605</v>
      </c>
      <c r="G3672" s="7" t="n">
        <v>99.8000030517578</v>
      </c>
    </row>
    <row r="3673" spans="1:21">
      <c r="A3673" t="s">
        <v>4</v>
      </c>
      <c r="B3673" s="4" t="s">
        <v>5</v>
      </c>
      <c r="C3673" s="4" t="s">
        <v>10</v>
      </c>
      <c r="D3673" s="4" t="s">
        <v>24</v>
      </c>
      <c r="E3673" s="4" t="s">
        <v>24</v>
      </c>
      <c r="F3673" s="4" t="s">
        <v>24</v>
      </c>
      <c r="G3673" s="4" t="s">
        <v>24</v>
      </c>
    </row>
    <row r="3674" spans="1:21">
      <c r="A3674" t="n">
        <v>31571</v>
      </c>
      <c r="B3674" s="57" t="n">
        <v>46</v>
      </c>
      <c r="C3674" s="7" t="n">
        <v>5</v>
      </c>
      <c r="D3674" s="7" t="n">
        <v>43.9099998474121</v>
      </c>
      <c r="E3674" s="7" t="n">
        <v>4.03000020980835</v>
      </c>
      <c r="F3674" s="7" t="n">
        <v>-6.67000007629395</v>
      </c>
      <c r="G3674" s="7" t="n">
        <v>79.4000015258789</v>
      </c>
    </row>
    <row r="3675" spans="1:21">
      <c r="A3675" t="s">
        <v>4</v>
      </c>
      <c r="B3675" s="4" t="s">
        <v>5</v>
      </c>
      <c r="C3675" s="4" t="s">
        <v>10</v>
      </c>
      <c r="D3675" s="4" t="s">
        <v>24</v>
      </c>
      <c r="E3675" s="4" t="s">
        <v>24</v>
      </c>
      <c r="F3675" s="4" t="s">
        <v>24</v>
      </c>
      <c r="G3675" s="4" t="s">
        <v>24</v>
      </c>
    </row>
    <row r="3676" spans="1:21">
      <c r="A3676" t="n">
        <v>31590</v>
      </c>
      <c r="B3676" s="57" t="n">
        <v>46</v>
      </c>
      <c r="C3676" s="7" t="n">
        <v>6</v>
      </c>
      <c r="D3676" s="7" t="n">
        <v>42.939998626709</v>
      </c>
      <c r="E3676" s="7" t="n">
        <v>4.03000020980835</v>
      </c>
      <c r="F3676" s="7" t="n">
        <v>-6.07999992370605</v>
      </c>
      <c r="G3676" s="7" t="n">
        <v>90.9000015258789</v>
      </c>
    </row>
    <row r="3677" spans="1:21">
      <c r="A3677" t="s">
        <v>4</v>
      </c>
      <c r="B3677" s="4" t="s">
        <v>5</v>
      </c>
      <c r="C3677" s="4" t="s">
        <v>10</v>
      </c>
      <c r="D3677" s="4" t="s">
        <v>24</v>
      </c>
      <c r="E3677" s="4" t="s">
        <v>24</v>
      </c>
      <c r="F3677" s="4" t="s">
        <v>24</v>
      </c>
      <c r="G3677" s="4" t="s">
        <v>24</v>
      </c>
    </row>
    <row r="3678" spans="1:21">
      <c r="A3678" t="n">
        <v>31609</v>
      </c>
      <c r="B3678" s="57" t="n">
        <v>46</v>
      </c>
      <c r="C3678" s="7" t="n">
        <v>7</v>
      </c>
      <c r="D3678" s="7" t="n">
        <v>44.7099990844727</v>
      </c>
      <c r="E3678" s="7" t="n">
        <v>4.03000020980835</v>
      </c>
      <c r="F3678" s="7" t="n">
        <v>-6.05000019073486</v>
      </c>
      <c r="G3678" s="7" t="n">
        <v>90.9000015258789</v>
      </c>
    </row>
    <row r="3679" spans="1:21">
      <c r="A3679" t="s">
        <v>4</v>
      </c>
      <c r="B3679" s="4" t="s">
        <v>5</v>
      </c>
      <c r="C3679" s="4" t="s">
        <v>10</v>
      </c>
      <c r="D3679" s="4" t="s">
        <v>24</v>
      </c>
      <c r="E3679" s="4" t="s">
        <v>24</v>
      </c>
      <c r="F3679" s="4" t="s">
        <v>24</v>
      </c>
      <c r="G3679" s="4" t="s">
        <v>24</v>
      </c>
    </row>
    <row r="3680" spans="1:21">
      <c r="A3680" t="n">
        <v>31628</v>
      </c>
      <c r="B3680" s="57" t="n">
        <v>46</v>
      </c>
      <c r="C3680" s="7" t="n">
        <v>8</v>
      </c>
      <c r="D3680" s="7" t="n">
        <v>42.8199996948242</v>
      </c>
      <c r="E3680" s="7" t="n">
        <v>4.03000020980835</v>
      </c>
      <c r="F3680" s="7" t="n">
        <v>-7.80000019073486</v>
      </c>
      <c r="G3680" s="7" t="n">
        <v>76.5999984741211</v>
      </c>
    </row>
    <row r="3681" spans="1:7">
      <c r="A3681" t="s">
        <v>4</v>
      </c>
      <c r="B3681" s="4" t="s">
        <v>5</v>
      </c>
      <c r="C3681" s="4" t="s">
        <v>10</v>
      </c>
      <c r="D3681" s="4" t="s">
        <v>24</v>
      </c>
      <c r="E3681" s="4" t="s">
        <v>24</v>
      </c>
      <c r="F3681" s="4" t="s">
        <v>24</v>
      </c>
      <c r="G3681" s="4" t="s">
        <v>24</v>
      </c>
    </row>
    <row r="3682" spans="1:7">
      <c r="A3682" t="n">
        <v>31647</v>
      </c>
      <c r="B3682" s="57" t="n">
        <v>46</v>
      </c>
      <c r="C3682" s="7" t="n">
        <v>9</v>
      </c>
      <c r="D3682" s="7" t="n">
        <v>45.1399993896484</v>
      </c>
      <c r="E3682" s="7" t="n">
        <v>4.03000020980835</v>
      </c>
      <c r="F3682" s="7" t="n">
        <v>-6.78999996185303</v>
      </c>
      <c r="G3682" s="7" t="n">
        <v>90.5</v>
      </c>
    </row>
    <row r="3683" spans="1:7">
      <c r="A3683" t="s">
        <v>4</v>
      </c>
      <c r="B3683" s="4" t="s">
        <v>5</v>
      </c>
      <c r="C3683" s="4" t="s">
        <v>10</v>
      </c>
      <c r="D3683" s="4" t="s">
        <v>24</v>
      </c>
      <c r="E3683" s="4" t="s">
        <v>24</v>
      </c>
      <c r="F3683" s="4" t="s">
        <v>24</v>
      </c>
      <c r="G3683" s="4" t="s">
        <v>24</v>
      </c>
    </row>
    <row r="3684" spans="1:7">
      <c r="A3684" t="n">
        <v>31666</v>
      </c>
      <c r="B3684" s="57" t="n">
        <v>46</v>
      </c>
      <c r="C3684" s="7" t="n">
        <v>11</v>
      </c>
      <c r="D3684" s="7" t="n">
        <v>42.75</v>
      </c>
      <c r="E3684" s="7" t="n">
        <v>4.03000020980835</v>
      </c>
      <c r="F3684" s="7" t="n">
        <v>-4.3899998664856</v>
      </c>
      <c r="G3684" s="7" t="n">
        <v>90.9000015258789</v>
      </c>
    </row>
    <row r="3685" spans="1:7">
      <c r="A3685" t="s">
        <v>4</v>
      </c>
      <c r="B3685" s="4" t="s">
        <v>5</v>
      </c>
      <c r="C3685" s="4" t="s">
        <v>10</v>
      </c>
      <c r="D3685" s="4" t="s">
        <v>24</v>
      </c>
      <c r="E3685" s="4" t="s">
        <v>24</v>
      </c>
      <c r="F3685" s="4" t="s">
        <v>24</v>
      </c>
      <c r="G3685" s="4" t="s">
        <v>24</v>
      </c>
    </row>
    <row r="3686" spans="1:7">
      <c r="A3686" t="n">
        <v>31685</v>
      </c>
      <c r="B3686" s="57" t="n">
        <v>46</v>
      </c>
      <c r="C3686" s="7" t="n">
        <v>7008</v>
      </c>
      <c r="D3686" s="7" t="n">
        <v>45.9700012207031</v>
      </c>
      <c r="E3686" s="7" t="n">
        <v>4.03000020980835</v>
      </c>
      <c r="F3686" s="7" t="n">
        <v>-2</v>
      </c>
      <c r="G3686" s="7" t="n">
        <v>113.099998474121</v>
      </c>
    </row>
    <row r="3687" spans="1:7">
      <c r="A3687" t="s">
        <v>4</v>
      </c>
      <c r="B3687" s="4" t="s">
        <v>5</v>
      </c>
      <c r="C3687" s="4" t="s">
        <v>10</v>
      </c>
      <c r="D3687" s="4" t="s">
        <v>24</v>
      </c>
      <c r="E3687" s="4" t="s">
        <v>24</v>
      </c>
      <c r="F3687" s="4" t="s">
        <v>24</v>
      </c>
      <c r="G3687" s="4" t="s">
        <v>24</v>
      </c>
    </row>
    <row r="3688" spans="1:7">
      <c r="A3688" t="n">
        <v>31704</v>
      </c>
      <c r="B3688" s="57" t="n">
        <v>46</v>
      </c>
      <c r="C3688" s="7" t="n">
        <v>7049</v>
      </c>
      <c r="D3688" s="7" t="n">
        <v>45.5200004577637</v>
      </c>
      <c r="E3688" s="7" t="n">
        <v>4.03000020980835</v>
      </c>
      <c r="F3688" s="7" t="n">
        <v>-3.0699999332428</v>
      </c>
      <c r="G3688" s="7" t="n">
        <v>102.900001525879</v>
      </c>
    </row>
    <row r="3689" spans="1:7">
      <c r="A3689" t="s">
        <v>4</v>
      </c>
      <c r="B3689" s="4" t="s">
        <v>5</v>
      </c>
      <c r="C3689" s="4" t="s">
        <v>10</v>
      </c>
      <c r="D3689" s="4" t="s">
        <v>24</v>
      </c>
      <c r="E3689" s="4" t="s">
        <v>24</v>
      </c>
      <c r="F3689" s="4" t="s">
        <v>24</v>
      </c>
      <c r="G3689" s="4" t="s">
        <v>24</v>
      </c>
    </row>
    <row r="3690" spans="1:7">
      <c r="A3690" t="n">
        <v>31723</v>
      </c>
      <c r="B3690" s="57" t="n">
        <v>46</v>
      </c>
      <c r="C3690" s="7" t="n">
        <v>1620</v>
      </c>
      <c r="D3690" s="7" t="n">
        <v>45.3499984741211</v>
      </c>
      <c r="E3690" s="7" t="n">
        <v>4.03000020980835</v>
      </c>
      <c r="F3690" s="7" t="n">
        <v>-1.19000005722046</v>
      </c>
      <c r="G3690" s="7" t="n">
        <v>112.599998474121</v>
      </c>
    </row>
    <row r="3691" spans="1:7">
      <c r="A3691" t="s">
        <v>4</v>
      </c>
      <c r="B3691" s="4" t="s">
        <v>5</v>
      </c>
      <c r="C3691" s="4" t="s">
        <v>10</v>
      </c>
      <c r="D3691" s="4" t="s">
        <v>24</v>
      </c>
      <c r="E3691" s="4" t="s">
        <v>24</v>
      </c>
      <c r="F3691" s="4" t="s">
        <v>24</v>
      </c>
      <c r="G3691" s="4" t="s">
        <v>24</v>
      </c>
    </row>
    <row r="3692" spans="1:7">
      <c r="A3692" t="n">
        <v>31742</v>
      </c>
      <c r="B3692" s="57" t="n">
        <v>46</v>
      </c>
      <c r="C3692" s="7" t="n">
        <v>1621</v>
      </c>
      <c r="D3692" s="7" t="n">
        <v>43.7900009155273</v>
      </c>
      <c r="E3692" s="7" t="n">
        <v>4.03000020980835</v>
      </c>
      <c r="F3692" s="7" t="n">
        <v>-2.97000002861023</v>
      </c>
      <c r="G3692" s="7" t="n">
        <v>104.300003051758</v>
      </c>
    </row>
    <row r="3693" spans="1:7">
      <c r="A3693" t="s">
        <v>4</v>
      </c>
      <c r="B3693" s="4" t="s">
        <v>5</v>
      </c>
      <c r="C3693" s="4" t="s">
        <v>10</v>
      </c>
      <c r="D3693" s="4" t="s">
        <v>24</v>
      </c>
      <c r="E3693" s="4" t="s">
        <v>24</v>
      </c>
      <c r="F3693" s="4" t="s">
        <v>24</v>
      </c>
      <c r="G3693" s="4" t="s">
        <v>24</v>
      </c>
    </row>
    <row r="3694" spans="1:7">
      <c r="A3694" t="n">
        <v>31761</v>
      </c>
      <c r="B3694" s="57" t="n">
        <v>46</v>
      </c>
      <c r="C3694" s="7" t="n">
        <v>7033</v>
      </c>
      <c r="D3694" s="7" t="n">
        <v>65.629997253418</v>
      </c>
      <c r="E3694" s="7" t="n">
        <v>2.86999988555908</v>
      </c>
      <c r="F3694" s="7" t="n">
        <v>1.63999998569489</v>
      </c>
      <c r="G3694" s="7" t="n">
        <v>181</v>
      </c>
    </row>
    <row r="3695" spans="1:7">
      <c r="A3695" t="s">
        <v>4</v>
      </c>
      <c r="B3695" s="4" t="s">
        <v>5</v>
      </c>
      <c r="C3695" s="4" t="s">
        <v>10</v>
      </c>
      <c r="D3695" s="4" t="s">
        <v>24</v>
      </c>
      <c r="E3695" s="4" t="s">
        <v>24</v>
      </c>
      <c r="F3695" s="4" t="s">
        <v>24</v>
      </c>
      <c r="G3695" s="4" t="s">
        <v>24</v>
      </c>
    </row>
    <row r="3696" spans="1:7">
      <c r="A3696" t="n">
        <v>31780</v>
      </c>
      <c r="B3696" s="57" t="n">
        <v>46</v>
      </c>
      <c r="C3696" s="7" t="n">
        <v>1560</v>
      </c>
      <c r="D3696" s="7" t="n">
        <v>66.0800018310547</v>
      </c>
      <c r="E3696" s="7" t="n">
        <v>2.86999988555908</v>
      </c>
      <c r="F3696" s="7" t="n">
        <v>-9.05000019073486</v>
      </c>
      <c r="G3696" s="7" t="n">
        <v>357.200012207031</v>
      </c>
    </row>
    <row r="3697" spans="1:7">
      <c r="A3697" t="s">
        <v>4</v>
      </c>
      <c r="B3697" s="4" t="s">
        <v>5</v>
      </c>
      <c r="C3697" s="4" t="s">
        <v>13</v>
      </c>
      <c r="D3697" s="4" t="s">
        <v>6</v>
      </c>
    </row>
    <row r="3698" spans="1:7">
      <c r="A3698" t="n">
        <v>31799</v>
      </c>
      <c r="B3698" s="89" t="n">
        <v>38</v>
      </c>
      <c r="C3698" s="7" t="n">
        <v>0</v>
      </c>
      <c r="D3698" s="7" t="s">
        <v>307</v>
      </c>
    </row>
    <row r="3699" spans="1:7">
      <c r="A3699" t="s">
        <v>4</v>
      </c>
      <c r="B3699" s="4" t="s">
        <v>5</v>
      </c>
      <c r="C3699" s="4" t="s">
        <v>10</v>
      </c>
      <c r="D3699" s="4" t="s">
        <v>24</v>
      </c>
      <c r="E3699" s="4" t="s">
        <v>24</v>
      </c>
      <c r="F3699" s="4" t="s">
        <v>24</v>
      </c>
      <c r="G3699" s="4" t="s">
        <v>24</v>
      </c>
    </row>
    <row r="3700" spans="1:7">
      <c r="A3700" t="n">
        <v>31809</v>
      </c>
      <c r="B3700" s="57" t="n">
        <v>46</v>
      </c>
      <c r="C3700" s="7" t="n">
        <v>0</v>
      </c>
      <c r="D3700" s="7" t="n">
        <v>10.4899997711182</v>
      </c>
      <c r="E3700" s="7" t="n">
        <v>4.05999994277954</v>
      </c>
      <c r="F3700" s="7" t="n">
        <v>17.0699996948242</v>
      </c>
      <c r="G3700" s="7" t="n">
        <v>90</v>
      </c>
    </row>
    <row r="3701" spans="1:7">
      <c r="A3701" t="s">
        <v>4</v>
      </c>
      <c r="B3701" s="4" t="s">
        <v>5</v>
      </c>
      <c r="C3701" s="4" t="s">
        <v>10</v>
      </c>
      <c r="D3701" s="4" t="s">
        <v>13</v>
      </c>
      <c r="E3701" s="4" t="s">
        <v>13</v>
      </c>
      <c r="F3701" s="4" t="s">
        <v>6</v>
      </c>
    </row>
    <row r="3702" spans="1:7">
      <c r="A3702" t="n">
        <v>31828</v>
      </c>
      <c r="B3702" s="65" t="n">
        <v>47</v>
      </c>
      <c r="C3702" s="7" t="n">
        <v>0</v>
      </c>
      <c r="D3702" s="7" t="n">
        <v>0</v>
      </c>
      <c r="E3702" s="7" t="n">
        <v>0</v>
      </c>
      <c r="F3702" s="7" t="s">
        <v>278</v>
      </c>
    </row>
    <row r="3703" spans="1:7">
      <c r="A3703" t="s">
        <v>4</v>
      </c>
      <c r="B3703" s="4" t="s">
        <v>5</v>
      </c>
      <c r="C3703" s="4" t="s">
        <v>13</v>
      </c>
      <c r="D3703" s="4" t="s">
        <v>10</v>
      </c>
      <c r="E3703" s="4" t="s">
        <v>6</v>
      </c>
      <c r="F3703" s="4" t="s">
        <v>6</v>
      </c>
      <c r="G3703" s="4" t="s">
        <v>9</v>
      </c>
      <c r="H3703" s="4" t="s">
        <v>9</v>
      </c>
      <c r="I3703" s="4" t="s">
        <v>9</v>
      </c>
      <c r="J3703" s="4" t="s">
        <v>9</v>
      </c>
      <c r="K3703" s="4" t="s">
        <v>9</v>
      </c>
      <c r="L3703" s="4" t="s">
        <v>9</v>
      </c>
      <c r="M3703" s="4" t="s">
        <v>9</v>
      </c>
      <c r="N3703" s="4" t="s">
        <v>9</v>
      </c>
      <c r="O3703" s="4" t="s">
        <v>9</v>
      </c>
    </row>
    <row r="3704" spans="1:7">
      <c r="A3704" t="n">
        <v>31843</v>
      </c>
      <c r="B3704" s="90" t="n">
        <v>37</v>
      </c>
      <c r="C3704" s="7" t="n">
        <v>0</v>
      </c>
      <c r="D3704" s="7" t="n">
        <v>0</v>
      </c>
      <c r="E3704" s="7" t="s">
        <v>307</v>
      </c>
      <c r="F3704" s="7" t="s">
        <v>308</v>
      </c>
      <c r="G3704" s="7" t="n">
        <v>0</v>
      </c>
      <c r="H3704" s="7" t="n">
        <v>0</v>
      </c>
      <c r="I3704" s="7" t="n">
        <v>0</v>
      </c>
      <c r="J3704" s="7" t="n">
        <v>0</v>
      </c>
      <c r="K3704" s="7" t="n">
        <v>0</v>
      </c>
      <c r="L3704" s="7" t="n">
        <v>0</v>
      </c>
      <c r="M3704" s="7" t="n">
        <v>1065353216</v>
      </c>
      <c r="N3704" s="7" t="n">
        <v>1065353216</v>
      </c>
      <c r="O3704" s="7" t="n">
        <v>1065353216</v>
      </c>
    </row>
    <row r="3705" spans="1:7">
      <c r="A3705" t="s">
        <v>4</v>
      </c>
      <c r="B3705" s="4" t="s">
        <v>5</v>
      </c>
      <c r="C3705" s="4" t="s">
        <v>13</v>
      </c>
      <c r="D3705" s="4" t="s">
        <v>10</v>
      </c>
      <c r="E3705" s="4" t="s">
        <v>6</v>
      </c>
      <c r="F3705" s="4" t="s">
        <v>6</v>
      </c>
      <c r="G3705" s="4" t="s">
        <v>13</v>
      </c>
    </row>
    <row r="3706" spans="1:7">
      <c r="A3706" t="n">
        <v>31900</v>
      </c>
      <c r="B3706" s="28" t="n">
        <v>32</v>
      </c>
      <c r="C3706" s="7" t="n">
        <v>0</v>
      </c>
      <c r="D3706" s="7" t="n">
        <v>0</v>
      </c>
      <c r="E3706" s="7" t="s">
        <v>12</v>
      </c>
      <c r="F3706" s="7" t="s">
        <v>308</v>
      </c>
      <c r="G3706" s="7" t="n">
        <v>1</v>
      </c>
    </row>
    <row r="3707" spans="1:7">
      <c r="A3707" t="s">
        <v>4</v>
      </c>
      <c r="B3707" s="4" t="s">
        <v>5</v>
      </c>
      <c r="C3707" s="4" t="s">
        <v>10</v>
      </c>
      <c r="D3707" s="4" t="s">
        <v>9</v>
      </c>
    </row>
    <row r="3708" spans="1:7">
      <c r="A3708" t="n">
        <v>31915</v>
      </c>
      <c r="B3708" s="60" t="n">
        <v>43</v>
      </c>
      <c r="C3708" s="7" t="n">
        <v>0</v>
      </c>
      <c r="D3708" s="7" t="n">
        <v>64</v>
      </c>
    </row>
    <row r="3709" spans="1:7">
      <c r="A3709" t="s">
        <v>4</v>
      </c>
      <c r="B3709" s="4" t="s">
        <v>5</v>
      </c>
      <c r="C3709" s="4" t="s">
        <v>10</v>
      </c>
      <c r="D3709" s="4" t="s">
        <v>6</v>
      </c>
      <c r="E3709" s="4" t="s">
        <v>6</v>
      </c>
      <c r="F3709" s="4" t="s">
        <v>13</v>
      </c>
    </row>
    <row r="3710" spans="1:7">
      <c r="A3710" t="n">
        <v>31922</v>
      </c>
      <c r="B3710" s="91" t="n">
        <v>108</v>
      </c>
      <c r="C3710" s="7" t="n">
        <v>0</v>
      </c>
      <c r="D3710" s="7" t="s">
        <v>308</v>
      </c>
      <c r="E3710" s="7" t="s">
        <v>309</v>
      </c>
      <c r="F3710" s="7" t="n">
        <v>0</v>
      </c>
    </row>
    <row r="3711" spans="1:7">
      <c r="A3711" t="s">
        <v>4</v>
      </c>
      <c r="B3711" s="4" t="s">
        <v>5</v>
      </c>
      <c r="C3711" s="4" t="s">
        <v>13</v>
      </c>
      <c r="D3711" s="4" t="s">
        <v>10</v>
      </c>
      <c r="E3711" s="4" t="s">
        <v>10</v>
      </c>
      <c r="F3711" s="4" t="s">
        <v>6</v>
      </c>
      <c r="G3711" s="4" t="s">
        <v>6</v>
      </c>
    </row>
    <row r="3712" spans="1:7">
      <c r="A3712" t="n">
        <v>31941</v>
      </c>
      <c r="B3712" s="81" t="n">
        <v>128</v>
      </c>
      <c r="C3712" s="7" t="n">
        <v>0</v>
      </c>
      <c r="D3712" s="7" t="n">
        <v>7032</v>
      </c>
      <c r="E3712" s="7" t="n">
        <v>0</v>
      </c>
      <c r="F3712" s="7" t="s">
        <v>310</v>
      </c>
      <c r="G3712" s="7" t="s">
        <v>311</v>
      </c>
    </row>
    <row r="3713" spans="1:15">
      <c r="A3713" t="s">
        <v>4</v>
      </c>
      <c r="B3713" s="4" t="s">
        <v>5</v>
      </c>
      <c r="C3713" s="4" t="s">
        <v>13</v>
      </c>
      <c r="D3713" s="4" t="s">
        <v>13</v>
      </c>
      <c r="E3713" s="4" t="s">
        <v>13</v>
      </c>
      <c r="F3713" s="4" t="s">
        <v>24</v>
      </c>
      <c r="G3713" s="4" t="s">
        <v>24</v>
      </c>
      <c r="H3713" s="4" t="s">
        <v>24</v>
      </c>
      <c r="I3713" s="4" t="s">
        <v>24</v>
      </c>
      <c r="J3713" s="4" t="s">
        <v>24</v>
      </c>
      <c r="K3713" s="4" t="s">
        <v>24</v>
      </c>
    </row>
    <row r="3714" spans="1:15">
      <c r="A3714" t="n">
        <v>31972</v>
      </c>
      <c r="B3714" s="92" t="n">
        <v>178</v>
      </c>
      <c r="C3714" s="7" t="n">
        <v>6</v>
      </c>
      <c r="D3714" s="7" t="n">
        <v>0</v>
      </c>
      <c r="E3714" s="7" t="n">
        <v>0</v>
      </c>
      <c r="F3714" s="7" t="n">
        <v>0</v>
      </c>
      <c r="G3714" s="7" t="n">
        <v>1</v>
      </c>
      <c r="H3714" s="7" t="n">
        <v>0</v>
      </c>
      <c r="I3714" s="7" t="n">
        <v>0</v>
      </c>
      <c r="J3714" s="7" t="n">
        <v>0</v>
      </c>
      <c r="K3714" s="7" t="n">
        <v>1</v>
      </c>
    </row>
    <row r="3715" spans="1:15">
      <c r="A3715" t="s">
        <v>4</v>
      </c>
      <c r="B3715" s="4" t="s">
        <v>5</v>
      </c>
      <c r="C3715" s="4" t="s">
        <v>13</v>
      </c>
      <c r="D3715" s="4" t="s">
        <v>13</v>
      </c>
      <c r="E3715" s="4" t="s">
        <v>13</v>
      </c>
      <c r="F3715" s="4" t="s">
        <v>24</v>
      </c>
      <c r="G3715" s="4" t="s">
        <v>24</v>
      </c>
      <c r="H3715" s="4" t="s">
        <v>24</v>
      </c>
      <c r="I3715" s="4" t="s">
        <v>24</v>
      </c>
      <c r="J3715" s="4" t="s">
        <v>24</v>
      </c>
      <c r="K3715" s="4" t="s">
        <v>24</v>
      </c>
    </row>
    <row r="3716" spans="1:15">
      <c r="A3716" t="n">
        <v>32000</v>
      </c>
      <c r="B3716" s="92" t="n">
        <v>178</v>
      </c>
      <c r="C3716" s="7" t="n">
        <v>6</v>
      </c>
      <c r="D3716" s="7" t="n">
        <v>0</v>
      </c>
      <c r="E3716" s="7" t="n">
        <v>1</v>
      </c>
      <c r="F3716" s="7" t="n">
        <v>0.75</v>
      </c>
      <c r="G3716" s="7" t="n">
        <v>1</v>
      </c>
      <c r="H3716" s="7" t="n">
        <v>0</v>
      </c>
      <c r="I3716" s="7" t="n">
        <v>0</v>
      </c>
      <c r="J3716" s="7" t="n">
        <v>0</v>
      </c>
      <c r="K3716" s="7" t="n">
        <v>1</v>
      </c>
    </row>
    <row r="3717" spans="1:15">
      <c r="A3717" t="s">
        <v>4</v>
      </c>
      <c r="B3717" s="4" t="s">
        <v>5</v>
      </c>
      <c r="C3717" s="4" t="s">
        <v>13</v>
      </c>
      <c r="D3717" s="4" t="s">
        <v>13</v>
      </c>
      <c r="E3717" s="4" t="s">
        <v>13</v>
      </c>
      <c r="F3717" s="4" t="s">
        <v>24</v>
      </c>
      <c r="G3717" s="4" t="s">
        <v>24</v>
      </c>
      <c r="H3717" s="4" t="s">
        <v>24</v>
      </c>
      <c r="I3717" s="4" t="s">
        <v>24</v>
      </c>
      <c r="J3717" s="4" t="s">
        <v>24</v>
      </c>
      <c r="K3717" s="4" t="s">
        <v>24</v>
      </c>
    </row>
    <row r="3718" spans="1:15">
      <c r="A3718" t="n">
        <v>32028</v>
      </c>
      <c r="B3718" s="92" t="n">
        <v>178</v>
      </c>
      <c r="C3718" s="7" t="n">
        <v>6</v>
      </c>
      <c r="D3718" s="7" t="n">
        <v>0</v>
      </c>
      <c r="E3718" s="7" t="n">
        <v>2</v>
      </c>
      <c r="F3718" s="7" t="n">
        <v>0</v>
      </c>
      <c r="G3718" s="7" t="n">
        <v>0.349999994039536</v>
      </c>
      <c r="H3718" s="7" t="n">
        <v>0</v>
      </c>
      <c r="I3718" s="7" t="n">
        <v>0</v>
      </c>
      <c r="J3718" s="7" t="n">
        <v>0</v>
      </c>
      <c r="K3718" s="7" t="n">
        <v>1</v>
      </c>
    </row>
    <row r="3719" spans="1:15">
      <c r="A3719" t="s">
        <v>4</v>
      </c>
      <c r="B3719" s="4" t="s">
        <v>5</v>
      </c>
      <c r="C3719" s="4" t="s">
        <v>13</v>
      </c>
      <c r="D3719" s="4" t="s">
        <v>13</v>
      </c>
      <c r="E3719" s="4" t="s">
        <v>13</v>
      </c>
      <c r="F3719" s="4" t="s">
        <v>24</v>
      </c>
      <c r="G3719" s="4" t="s">
        <v>24</v>
      </c>
      <c r="H3719" s="4" t="s">
        <v>24</v>
      </c>
      <c r="I3719" s="4" t="s">
        <v>24</v>
      </c>
      <c r="J3719" s="4" t="s">
        <v>24</v>
      </c>
      <c r="K3719" s="4" t="s">
        <v>24</v>
      </c>
    </row>
    <row r="3720" spans="1:15">
      <c r="A3720" t="n">
        <v>32056</v>
      </c>
      <c r="B3720" s="92" t="n">
        <v>178</v>
      </c>
      <c r="C3720" s="7" t="n">
        <v>6</v>
      </c>
      <c r="D3720" s="7" t="n">
        <v>0</v>
      </c>
      <c r="E3720" s="7" t="n">
        <v>3</v>
      </c>
      <c r="F3720" s="7" t="n">
        <v>0.75</v>
      </c>
      <c r="G3720" s="7" t="n">
        <v>1</v>
      </c>
      <c r="H3720" s="7" t="n">
        <v>0</v>
      </c>
      <c r="I3720" s="7" t="n">
        <v>0</v>
      </c>
      <c r="J3720" s="7" t="n">
        <v>0</v>
      </c>
      <c r="K3720" s="7" t="n">
        <v>1</v>
      </c>
    </row>
    <row r="3721" spans="1:15">
      <c r="A3721" t="s">
        <v>4</v>
      </c>
      <c r="B3721" s="4" t="s">
        <v>5</v>
      </c>
      <c r="C3721" s="4" t="s">
        <v>13</v>
      </c>
      <c r="D3721" s="4" t="s">
        <v>13</v>
      </c>
      <c r="E3721" s="4" t="s">
        <v>10</v>
      </c>
      <c r="F3721" s="4" t="s">
        <v>24</v>
      </c>
      <c r="G3721" s="4" t="s">
        <v>24</v>
      </c>
      <c r="H3721" s="4" t="s">
        <v>24</v>
      </c>
      <c r="I3721" s="4" t="s">
        <v>24</v>
      </c>
      <c r="J3721" s="4" t="s">
        <v>24</v>
      </c>
      <c r="K3721" s="4" t="s">
        <v>24</v>
      </c>
      <c r="L3721" s="4" t="s">
        <v>24</v>
      </c>
    </row>
    <row r="3722" spans="1:15">
      <c r="A3722" t="n">
        <v>32084</v>
      </c>
      <c r="B3722" s="92" t="n">
        <v>178</v>
      </c>
      <c r="C3722" s="7" t="n">
        <v>1</v>
      </c>
      <c r="D3722" s="7" t="n">
        <v>0</v>
      </c>
      <c r="E3722" s="7" t="n">
        <v>0</v>
      </c>
      <c r="F3722" s="7" t="n">
        <v>0.300000011920929</v>
      </c>
      <c r="G3722" s="7" t="n">
        <v>-0.0799999982118607</v>
      </c>
      <c r="H3722" s="7" t="n">
        <v>0</v>
      </c>
      <c r="I3722" s="7" t="n">
        <v>325</v>
      </c>
      <c r="J3722" s="7" t="n">
        <v>0</v>
      </c>
      <c r="K3722" s="7" t="n">
        <v>2</v>
      </c>
      <c r="L3722" s="7" t="n">
        <v>0</v>
      </c>
    </row>
    <row r="3723" spans="1:15">
      <c r="A3723" t="s">
        <v>4</v>
      </c>
      <c r="B3723" s="4" t="s">
        <v>5</v>
      </c>
      <c r="C3723" s="4" t="s">
        <v>10</v>
      </c>
      <c r="D3723" s="4" t="s">
        <v>13</v>
      </c>
      <c r="E3723" s="4" t="s">
        <v>13</v>
      </c>
      <c r="F3723" s="4" t="s">
        <v>6</v>
      </c>
    </row>
    <row r="3724" spans="1:15">
      <c r="A3724" t="n">
        <v>32117</v>
      </c>
      <c r="B3724" s="65" t="n">
        <v>47</v>
      </c>
      <c r="C3724" s="7" t="n">
        <v>7033</v>
      </c>
      <c r="D3724" s="7" t="n">
        <v>0</v>
      </c>
      <c r="E3724" s="7" t="n">
        <v>0</v>
      </c>
      <c r="F3724" s="7" t="s">
        <v>283</v>
      </c>
    </row>
    <row r="3725" spans="1:15">
      <c r="A3725" t="s">
        <v>4</v>
      </c>
      <c r="B3725" s="4" t="s">
        <v>5</v>
      </c>
      <c r="C3725" s="4" t="s">
        <v>10</v>
      </c>
      <c r="D3725" s="4" t="s">
        <v>13</v>
      </c>
      <c r="E3725" s="4" t="s">
        <v>6</v>
      </c>
    </row>
    <row r="3726" spans="1:15">
      <c r="A3726" t="n">
        <v>32138</v>
      </c>
      <c r="B3726" s="88" t="n">
        <v>86</v>
      </c>
      <c r="C3726" s="7" t="n">
        <v>7033</v>
      </c>
      <c r="D3726" s="7" t="n">
        <v>0</v>
      </c>
      <c r="E3726" s="7" t="s">
        <v>12</v>
      </c>
    </row>
    <row r="3727" spans="1:15">
      <c r="A3727" t="s">
        <v>4</v>
      </c>
      <c r="B3727" s="4" t="s">
        <v>5</v>
      </c>
      <c r="C3727" s="4" t="s">
        <v>10</v>
      </c>
      <c r="D3727" s="4" t="s">
        <v>13</v>
      </c>
      <c r="E3727" s="4" t="s">
        <v>6</v>
      </c>
      <c r="F3727" s="4" t="s">
        <v>24</v>
      </c>
      <c r="G3727" s="4" t="s">
        <v>24</v>
      </c>
      <c r="H3727" s="4" t="s">
        <v>24</v>
      </c>
    </row>
    <row r="3728" spans="1:15">
      <c r="A3728" t="n">
        <v>32143</v>
      </c>
      <c r="B3728" s="59" t="n">
        <v>48</v>
      </c>
      <c r="C3728" s="7" t="n">
        <v>7033</v>
      </c>
      <c r="D3728" s="7" t="n">
        <v>0</v>
      </c>
      <c r="E3728" s="7" t="s">
        <v>280</v>
      </c>
      <c r="F3728" s="7" t="n">
        <v>0</v>
      </c>
      <c r="G3728" s="7" t="n">
        <v>1</v>
      </c>
      <c r="H3728" s="7" t="n">
        <v>0</v>
      </c>
    </row>
    <row r="3729" spans="1:12">
      <c r="A3729" t="s">
        <v>4</v>
      </c>
      <c r="B3729" s="4" t="s">
        <v>5</v>
      </c>
      <c r="C3729" s="4" t="s">
        <v>10</v>
      </c>
      <c r="D3729" s="4" t="s">
        <v>13</v>
      </c>
      <c r="E3729" s="4" t="s">
        <v>6</v>
      </c>
      <c r="F3729" s="4" t="s">
        <v>24</v>
      </c>
      <c r="G3729" s="4" t="s">
        <v>24</v>
      </c>
      <c r="H3729" s="4" t="s">
        <v>24</v>
      </c>
    </row>
    <row r="3730" spans="1:12">
      <c r="A3730" t="n">
        <v>32170</v>
      </c>
      <c r="B3730" s="59" t="n">
        <v>48</v>
      </c>
      <c r="C3730" s="7" t="n">
        <v>1560</v>
      </c>
      <c r="D3730" s="7" t="n">
        <v>0</v>
      </c>
      <c r="E3730" s="7" t="s">
        <v>282</v>
      </c>
      <c r="F3730" s="7" t="n">
        <v>0</v>
      </c>
      <c r="G3730" s="7" t="n">
        <v>1</v>
      </c>
      <c r="H3730" s="7" t="n">
        <v>0</v>
      </c>
    </row>
    <row r="3731" spans="1:12">
      <c r="A3731" t="s">
        <v>4</v>
      </c>
      <c r="B3731" s="4" t="s">
        <v>5</v>
      </c>
      <c r="C3731" s="4" t="s">
        <v>13</v>
      </c>
      <c r="D3731" s="4" t="s">
        <v>13</v>
      </c>
      <c r="E3731" s="4" t="s">
        <v>13</v>
      </c>
      <c r="F3731" s="4" t="s">
        <v>9</v>
      </c>
      <c r="G3731" s="4" t="s">
        <v>13</v>
      </c>
      <c r="H3731" s="4" t="s">
        <v>13</v>
      </c>
      <c r="I3731" s="4" t="s">
        <v>25</v>
      </c>
    </row>
    <row r="3732" spans="1:12">
      <c r="A3732" t="n">
        <v>32199</v>
      </c>
      <c r="B3732" s="13" t="n">
        <v>5</v>
      </c>
      <c r="C3732" s="7" t="n">
        <v>32</v>
      </c>
      <c r="D3732" s="7" t="n">
        <v>4</v>
      </c>
      <c r="E3732" s="7" t="n">
        <v>0</v>
      </c>
      <c r="F3732" s="7" t="n">
        <v>1</v>
      </c>
      <c r="G3732" s="7" t="n">
        <v>2</v>
      </c>
      <c r="H3732" s="7" t="n">
        <v>1</v>
      </c>
      <c r="I3732" s="14" t="n">
        <f t="normal" ca="1">A3738</f>
        <v>0</v>
      </c>
    </row>
    <row r="3733" spans="1:12">
      <c r="A3733" t="s">
        <v>4</v>
      </c>
      <c r="B3733" s="4" t="s">
        <v>5</v>
      </c>
      <c r="C3733" s="4" t="s">
        <v>10</v>
      </c>
      <c r="D3733" s="4" t="s">
        <v>13</v>
      </c>
      <c r="E3733" s="4" t="s">
        <v>6</v>
      </c>
      <c r="F3733" s="4" t="s">
        <v>24</v>
      </c>
      <c r="G3733" s="4" t="s">
        <v>24</v>
      </c>
      <c r="H3733" s="4" t="s">
        <v>24</v>
      </c>
    </row>
    <row r="3734" spans="1:12">
      <c r="A3734" t="n">
        <v>32213</v>
      </c>
      <c r="B3734" s="59" t="n">
        <v>48</v>
      </c>
      <c r="C3734" s="7" t="n">
        <v>1560</v>
      </c>
      <c r="D3734" s="7" t="n">
        <v>0</v>
      </c>
      <c r="E3734" s="7" t="s">
        <v>337</v>
      </c>
      <c r="F3734" s="7" t="n">
        <v>0</v>
      </c>
      <c r="G3734" s="7" t="n">
        <v>1</v>
      </c>
      <c r="H3734" s="7" t="n">
        <v>0</v>
      </c>
    </row>
    <row r="3735" spans="1:12">
      <c r="A3735" t="s">
        <v>4</v>
      </c>
      <c r="B3735" s="4" t="s">
        <v>5</v>
      </c>
      <c r="C3735" s="4" t="s">
        <v>25</v>
      </c>
    </row>
    <row r="3736" spans="1:12">
      <c r="A3736" t="n">
        <v>32241</v>
      </c>
      <c r="B3736" s="19" t="n">
        <v>3</v>
      </c>
      <c r="C3736" s="14" t="n">
        <f t="normal" ca="1">A3740</f>
        <v>0</v>
      </c>
    </row>
    <row r="3737" spans="1:12">
      <c r="A3737" t="s">
        <v>4</v>
      </c>
      <c r="B3737" s="4" t="s">
        <v>5</v>
      </c>
      <c r="C3737" s="4" t="s">
        <v>10</v>
      </c>
      <c r="D3737" s="4" t="s">
        <v>13</v>
      </c>
      <c r="E3737" s="4" t="s">
        <v>6</v>
      </c>
      <c r="F3737" s="4" t="s">
        <v>24</v>
      </c>
      <c r="G3737" s="4" t="s">
        <v>24</v>
      </c>
      <c r="H3737" s="4" t="s">
        <v>24</v>
      </c>
    </row>
    <row r="3738" spans="1:12">
      <c r="A3738" t="n">
        <v>32246</v>
      </c>
      <c r="B3738" s="59" t="n">
        <v>48</v>
      </c>
      <c r="C3738" s="7" t="n">
        <v>7033</v>
      </c>
      <c r="D3738" s="7" t="n">
        <v>0</v>
      </c>
      <c r="E3738" s="7" t="s">
        <v>333</v>
      </c>
      <c r="F3738" s="7" t="n">
        <v>0</v>
      </c>
      <c r="G3738" s="7" t="n">
        <v>1</v>
      </c>
      <c r="H3738" s="7" t="n">
        <v>0</v>
      </c>
    </row>
    <row r="3739" spans="1:12">
      <c r="A3739" t="s">
        <v>4</v>
      </c>
      <c r="B3739" s="4" t="s">
        <v>5</v>
      </c>
      <c r="C3739" s="4" t="s">
        <v>13</v>
      </c>
      <c r="D3739" s="4" t="s">
        <v>13</v>
      </c>
      <c r="E3739" s="4" t="s">
        <v>24</v>
      </c>
      <c r="F3739" s="4" t="s">
        <v>24</v>
      </c>
      <c r="G3739" s="4" t="s">
        <v>24</v>
      </c>
      <c r="H3739" s="4" t="s">
        <v>10</v>
      </c>
    </row>
    <row r="3740" spans="1:12">
      <c r="A3740" t="n">
        <v>32273</v>
      </c>
      <c r="B3740" s="55" t="n">
        <v>45</v>
      </c>
      <c r="C3740" s="7" t="n">
        <v>2</v>
      </c>
      <c r="D3740" s="7" t="n">
        <v>3</v>
      </c>
      <c r="E3740" s="7" t="n">
        <v>63.8400001525879</v>
      </c>
      <c r="F3740" s="7" t="n">
        <v>5.67000007629395</v>
      </c>
      <c r="G3740" s="7" t="n">
        <v>-3.46000003814697</v>
      </c>
      <c r="H3740" s="7" t="n">
        <v>0</v>
      </c>
    </row>
    <row r="3741" spans="1:12">
      <c r="A3741" t="s">
        <v>4</v>
      </c>
      <c r="B3741" s="4" t="s">
        <v>5</v>
      </c>
      <c r="C3741" s="4" t="s">
        <v>13</v>
      </c>
      <c r="D3741" s="4" t="s">
        <v>13</v>
      </c>
      <c r="E3741" s="4" t="s">
        <v>24</v>
      </c>
      <c r="F3741" s="4" t="s">
        <v>24</v>
      </c>
      <c r="G3741" s="4" t="s">
        <v>24</v>
      </c>
      <c r="H3741" s="4" t="s">
        <v>10</v>
      </c>
      <c r="I3741" s="4" t="s">
        <v>13</v>
      </c>
    </row>
    <row r="3742" spans="1:12">
      <c r="A3742" t="n">
        <v>32290</v>
      </c>
      <c r="B3742" s="55" t="n">
        <v>45</v>
      </c>
      <c r="C3742" s="7" t="n">
        <v>4</v>
      </c>
      <c r="D3742" s="7" t="n">
        <v>3</v>
      </c>
      <c r="E3742" s="7" t="n">
        <v>13.4200000762939</v>
      </c>
      <c r="F3742" s="7" t="n">
        <v>107.089996337891</v>
      </c>
      <c r="G3742" s="7" t="n">
        <v>0</v>
      </c>
      <c r="H3742" s="7" t="n">
        <v>0</v>
      </c>
      <c r="I3742" s="7" t="n">
        <v>0</v>
      </c>
    </row>
    <row r="3743" spans="1:12">
      <c r="A3743" t="s">
        <v>4</v>
      </c>
      <c r="B3743" s="4" t="s">
        <v>5</v>
      </c>
      <c r="C3743" s="4" t="s">
        <v>13</v>
      </c>
      <c r="D3743" s="4" t="s">
        <v>13</v>
      </c>
      <c r="E3743" s="4" t="s">
        <v>24</v>
      </c>
      <c r="F3743" s="4" t="s">
        <v>10</v>
      </c>
    </row>
    <row r="3744" spans="1:12">
      <c r="A3744" t="n">
        <v>32308</v>
      </c>
      <c r="B3744" s="55" t="n">
        <v>45</v>
      </c>
      <c r="C3744" s="7" t="n">
        <v>5</v>
      </c>
      <c r="D3744" s="7" t="n">
        <v>3</v>
      </c>
      <c r="E3744" s="7" t="n">
        <v>15.5</v>
      </c>
      <c r="F3744" s="7" t="n">
        <v>0</v>
      </c>
    </row>
    <row r="3745" spans="1:9">
      <c r="A3745" t="s">
        <v>4</v>
      </c>
      <c r="B3745" s="4" t="s">
        <v>5</v>
      </c>
      <c r="C3745" s="4" t="s">
        <v>13</v>
      </c>
      <c r="D3745" s="4" t="s">
        <v>13</v>
      </c>
      <c r="E3745" s="4" t="s">
        <v>24</v>
      </c>
      <c r="F3745" s="4" t="s">
        <v>10</v>
      </c>
    </row>
    <row r="3746" spans="1:9">
      <c r="A3746" t="n">
        <v>32317</v>
      </c>
      <c r="B3746" s="55" t="n">
        <v>45</v>
      </c>
      <c r="C3746" s="7" t="n">
        <v>11</v>
      </c>
      <c r="D3746" s="7" t="n">
        <v>3</v>
      </c>
      <c r="E3746" s="7" t="n">
        <v>40</v>
      </c>
      <c r="F3746" s="7" t="n">
        <v>0</v>
      </c>
    </row>
    <row r="3747" spans="1:9">
      <c r="A3747" t="s">
        <v>4</v>
      </c>
      <c r="B3747" s="4" t="s">
        <v>5</v>
      </c>
      <c r="C3747" s="4" t="s">
        <v>13</v>
      </c>
      <c r="D3747" s="4" t="s">
        <v>13</v>
      </c>
      <c r="E3747" s="4" t="s">
        <v>24</v>
      </c>
      <c r="F3747" s="4" t="s">
        <v>24</v>
      </c>
      <c r="G3747" s="4" t="s">
        <v>24</v>
      </c>
      <c r="H3747" s="4" t="s">
        <v>10</v>
      </c>
    </row>
    <row r="3748" spans="1:9">
      <c r="A3748" t="n">
        <v>32326</v>
      </c>
      <c r="B3748" s="55" t="n">
        <v>45</v>
      </c>
      <c r="C3748" s="7" t="n">
        <v>2</v>
      </c>
      <c r="D3748" s="7" t="n">
        <v>3</v>
      </c>
      <c r="E3748" s="7" t="n">
        <v>63.8400001525879</v>
      </c>
      <c r="F3748" s="7" t="n">
        <v>5.67000007629395</v>
      </c>
      <c r="G3748" s="7" t="n">
        <v>-3.46000003814697</v>
      </c>
      <c r="H3748" s="7" t="n">
        <v>5000</v>
      </c>
    </row>
    <row r="3749" spans="1:9">
      <c r="A3749" t="s">
        <v>4</v>
      </c>
      <c r="B3749" s="4" t="s">
        <v>5</v>
      </c>
      <c r="C3749" s="4" t="s">
        <v>13</v>
      </c>
      <c r="D3749" s="4" t="s">
        <v>13</v>
      </c>
      <c r="E3749" s="4" t="s">
        <v>24</v>
      </c>
      <c r="F3749" s="4" t="s">
        <v>24</v>
      </c>
      <c r="G3749" s="4" t="s">
        <v>24</v>
      </c>
      <c r="H3749" s="4" t="s">
        <v>10</v>
      </c>
      <c r="I3749" s="4" t="s">
        <v>13</v>
      </c>
    </row>
    <row r="3750" spans="1:9">
      <c r="A3750" t="n">
        <v>32343</v>
      </c>
      <c r="B3750" s="55" t="n">
        <v>45</v>
      </c>
      <c r="C3750" s="7" t="n">
        <v>4</v>
      </c>
      <c r="D3750" s="7" t="n">
        <v>3</v>
      </c>
      <c r="E3750" s="7" t="n">
        <v>8.42000007629395</v>
      </c>
      <c r="F3750" s="7" t="n">
        <v>73.120002746582</v>
      </c>
      <c r="G3750" s="7" t="n">
        <v>0</v>
      </c>
      <c r="H3750" s="7" t="n">
        <v>5000</v>
      </c>
      <c r="I3750" s="7" t="n">
        <v>0</v>
      </c>
    </row>
    <row r="3751" spans="1:9">
      <c r="A3751" t="s">
        <v>4</v>
      </c>
      <c r="B3751" s="4" t="s">
        <v>5</v>
      </c>
      <c r="C3751" s="4" t="s">
        <v>10</v>
      </c>
      <c r="D3751" s="4" t="s">
        <v>13</v>
      </c>
      <c r="E3751" s="4" t="s">
        <v>6</v>
      </c>
      <c r="F3751" s="4" t="s">
        <v>24</v>
      </c>
      <c r="G3751" s="4" t="s">
        <v>24</v>
      </c>
      <c r="H3751" s="4" t="s">
        <v>24</v>
      </c>
    </row>
    <row r="3752" spans="1:9">
      <c r="A3752" t="n">
        <v>32361</v>
      </c>
      <c r="B3752" s="59" t="n">
        <v>48</v>
      </c>
      <c r="C3752" s="7" t="n">
        <v>7008</v>
      </c>
      <c r="D3752" s="7" t="n">
        <v>0</v>
      </c>
      <c r="E3752" s="7" t="s">
        <v>181</v>
      </c>
      <c r="F3752" s="7" t="n">
        <v>-1</v>
      </c>
      <c r="G3752" s="7" t="n">
        <v>1</v>
      </c>
      <c r="H3752" s="7" t="n">
        <v>1.40129846432482e-45</v>
      </c>
    </row>
    <row r="3753" spans="1:9">
      <c r="A3753" t="s">
        <v>4</v>
      </c>
      <c r="B3753" s="4" t="s">
        <v>5</v>
      </c>
      <c r="C3753" s="4" t="s">
        <v>13</v>
      </c>
      <c r="D3753" s="4" t="s">
        <v>10</v>
      </c>
      <c r="E3753" s="4" t="s">
        <v>9</v>
      </c>
      <c r="F3753" s="4" t="s">
        <v>10</v>
      </c>
      <c r="G3753" s="4" t="s">
        <v>9</v>
      </c>
      <c r="H3753" s="4" t="s">
        <v>13</v>
      </c>
    </row>
    <row r="3754" spans="1:9">
      <c r="A3754" t="n">
        <v>32390</v>
      </c>
      <c r="B3754" s="17" t="n">
        <v>49</v>
      </c>
      <c r="C3754" s="7" t="n">
        <v>0</v>
      </c>
      <c r="D3754" s="7" t="n">
        <v>110</v>
      </c>
      <c r="E3754" s="7" t="n">
        <v>1065353216</v>
      </c>
      <c r="F3754" s="7" t="n">
        <v>0</v>
      </c>
      <c r="G3754" s="7" t="n">
        <v>0</v>
      </c>
      <c r="H3754" s="7" t="n">
        <v>0</v>
      </c>
    </row>
    <row r="3755" spans="1:9">
      <c r="A3755" t="s">
        <v>4</v>
      </c>
      <c r="B3755" s="4" t="s">
        <v>5</v>
      </c>
      <c r="C3755" s="4" t="s">
        <v>13</v>
      </c>
      <c r="D3755" s="4" t="s">
        <v>10</v>
      </c>
      <c r="E3755" s="4" t="s">
        <v>24</v>
      </c>
    </row>
    <row r="3756" spans="1:9">
      <c r="A3756" t="n">
        <v>32405</v>
      </c>
      <c r="B3756" s="39" t="n">
        <v>58</v>
      </c>
      <c r="C3756" s="7" t="n">
        <v>100</v>
      </c>
      <c r="D3756" s="7" t="n">
        <v>1000</v>
      </c>
      <c r="E3756" s="7" t="n">
        <v>1</v>
      </c>
    </row>
    <row r="3757" spans="1:9">
      <c r="A3757" t="s">
        <v>4</v>
      </c>
      <c r="B3757" s="4" t="s">
        <v>5</v>
      </c>
      <c r="C3757" s="4" t="s">
        <v>13</v>
      </c>
      <c r="D3757" s="4" t="s">
        <v>10</v>
      </c>
    </row>
    <row r="3758" spans="1:9">
      <c r="A3758" t="n">
        <v>32413</v>
      </c>
      <c r="B3758" s="39" t="n">
        <v>58</v>
      </c>
      <c r="C3758" s="7" t="n">
        <v>255</v>
      </c>
      <c r="D3758" s="7" t="n">
        <v>0</v>
      </c>
    </row>
    <row r="3759" spans="1:9">
      <c r="A3759" t="s">
        <v>4</v>
      </c>
      <c r="B3759" s="4" t="s">
        <v>5</v>
      </c>
      <c r="C3759" s="4" t="s">
        <v>13</v>
      </c>
      <c r="D3759" s="4" t="s">
        <v>10</v>
      </c>
    </row>
    <row r="3760" spans="1:9">
      <c r="A3760" t="n">
        <v>32417</v>
      </c>
      <c r="B3760" s="55" t="n">
        <v>45</v>
      </c>
      <c r="C3760" s="7" t="n">
        <v>7</v>
      </c>
      <c r="D3760" s="7" t="n">
        <v>255</v>
      </c>
    </row>
    <row r="3761" spans="1:9">
      <c r="A3761" t="s">
        <v>4</v>
      </c>
      <c r="B3761" s="4" t="s">
        <v>5</v>
      </c>
      <c r="C3761" s="4" t="s">
        <v>13</v>
      </c>
      <c r="D3761" s="4" t="s">
        <v>10</v>
      </c>
      <c r="E3761" s="4" t="s">
        <v>24</v>
      </c>
    </row>
    <row r="3762" spans="1:9">
      <c r="A3762" t="n">
        <v>32421</v>
      </c>
      <c r="B3762" s="39" t="n">
        <v>58</v>
      </c>
      <c r="C3762" s="7" t="n">
        <v>101</v>
      </c>
      <c r="D3762" s="7" t="n">
        <v>500</v>
      </c>
      <c r="E3762" s="7" t="n">
        <v>1</v>
      </c>
    </row>
    <row r="3763" spans="1:9">
      <c r="A3763" t="s">
        <v>4</v>
      </c>
      <c r="B3763" s="4" t="s">
        <v>5</v>
      </c>
      <c r="C3763" s="4" t="s">
        <v>13</v>
      </c>
      <c r="D3763" s="4" t="s">
        <v>10</v>
      </c>
    </row>
    <row r="3764" spans="1:9">
      <c r="A3764" t="n">
        <v>32429</v>
      </c>
      <c r="B3764" s="39" t="n">
        <v>58</v>
      </c>
      <c r="C3764" s="7" t="n">
        <v>254</v>
      </c>
      <c r="D3764" s="7" t="n">
        <v>0</v>
      </c>
    </row>
    <row r="3765" spans="1:9">
      <c r="A3765" t="s">
        <v>4</v>
      </c>
      <c r="B3765" s="4" t="s">
        <v>5</v>
      </c>
      <c r="C3765" s="4" t="s">
        <v>13</v>
      </c>
      <c r="D3765" s="4" t="s">
        <v>13</v>
      </c>
      <c r="E3765" s="4" t="s">
        <v>24</v>
      </c>
      <c r="F3765" s="4" t="s">
        <v>24</v>
      </c>
      <c r="G3765" s="4" t="s">
        <v>24</v>
      </c>
      <c r="H3765" s="4" t="s">
        <v>10</v>
      </c>
    </row>
    <row r="3766" spans="1:9">
      <c r="A3766" t="n">
        <v>32433</v>
      </c>
      <c r="B3766" s="55" t="n">
        <v>45</v>
      </c>
      <c r="C3766" s="7" t="n">
        <v>2</v>
      </c>
      <c r="D3766" s="7" t="n">
        <v>3</v>
      </c>
      <c r="E3766" s="7" t="n">
        <v>42.5800018310547</v>
      </c>
      <c r="F3766" s="7" t="n">
        <v>5.17000007629395</v>
      </c>
      <c r="G3766" s="7" t="n">
        <v>-5.90999984741211</v>
      </c>
      <c r="H3766" s="7" t="n">
        <v>0</v>
      </c>
    </row>
    <row r="3767" spans="1:9">
      <c r="A3767" t="s">
        <v>4</v>
      </c>
      <c r="B3767" s="4" t="s">
        <v>5</v>
      </c>
      <c r="C3767" s="4" t="s">
        <v>13</v>
      </c>
      <c r="D3767" s="4" t="s">
        <v>13</v>
      </c>
      <c r="E3767" s="4" t="s">
        <v>24</v>
      </c>
      <c r="F3767" s="4" t="s">
        <v>24</v>
      </c>
      <c r="G3767" s="4" t="s">
        <v>24</v>
      </c>
      <c r="H3767" s="4" t="s">
        <v>10</v>
      </c>
      <c r="I3767" s="4" t="s">
        <v>13</v>
      </c>
    </row>
    <row r="3768" spans="1:9">
      <c r="A3768" t="n">
        <v>32450</v>
      </c>
      <c r="B3768" s="55" t="n">
        <v>45</v>
      </c>
      <c r="C3768" s="7" t="n">
        <v>4</v>
      </c>
      <c r="D3768" s="7" t="n">
        <v>3</v>
      </c>
      <c r="E3768" s="7" t="n">
        <v>7.17000007629395</v>
      </c>
      <c r="F3768" s="7" t="n">
        <v>112.779998779297</v>
      </c>
      <c r="G3768" s="7" t="n">
        <v>0</v>
      </c>
      <c r="H3768" s="7" t="n">
        <v>0</v>
      </c>
      <c r="I3768" s="7" t="n">
        <v>0</v>
      </c>
    </row>
    <row r="3769" spans="1:9">
      <c r="A3769" t="s">
        <v>4</v>
      </c>
      <c r="B3769" s="4" t="s">
        <v>5</v>
      </c>
      <c r="C3769" s="4" t="s">
        <v>13</v>
      </c>
      <c r="D3769" s="4" t="s">
        <v>13</v>
      </c>
      <c r="E3769" s="4" t="s">
        <v>24</v>
      </c>
      <c r="F3769" s="4" t="s">
        <v>10</v>
      </c>
    </row>
    <row r="3770" spans="1:9">
      <c r="A3770" t="n">
        <v>32468</v>
      </c>
      <c r="B3770" s="55" t="n">
        <v>45</v>
      </c>
      <c r="C3770" s="7" t="n">
        <v>5</v>
      </c>
      <c r="D3770" s="7" t="n">
        <v>3</v>
      </c>
      <c r="E3770" s="7" t="n">
        <v>5.19999980926514</v>
      </c>
      <c r="F3770" s="7" t="n">
        <v>0</v>
      </c>
    </row>
    <row r="3771" spans="1:9">
      <c r="A3771" t="s">
        <v>4</v>
      </c>
      <c r="B3771" s="4" t="s">
        <v>5</v>
      </c>
      <c r="C3771" s="4" t="s">
        <v>13</v>
      </c>
      <c r="D3771" s="4" t="s">
        <v>13</v>
      </c>
      <c r="E3771" s="4" t="s">
        <v>24</v>
      </c>
      <c r="F3771" s="4" t="s">
        <v>10</v>
      </c>
    </row>
    <row r="3772" spans="1:9">
      <c r="A3772" t="n">
        <v>32477</v>
      </c>
      <c r="B3772" s="55" t="n">
        <v>45</v>
      </c>
      <c r="C3772" s="7" t="n">
        <v>11</v>
      </c>
      <c r="D3772" s="7" t="n">
        <v>3</v>
      </c>
      <c r="E3772" s="7" t="n">
        <v>40</v>
      </c>
      <c r="F3772" s="7" t="n">
        <v>0</v>
      </c>
    </row>
    <row r="3773" spans="1:9">
      <c r="A3773" t="s">
        <v>4</v>
      </c>
      <c r="B3773" s="4" t="s">
        <v>5</v>
      </c>
      <c r="C3773" s="4" t="s">
        <v>13</v>
      </c>
      <c r="D3773" s="4" t="s">
        <v>13</v>
      </c>
      <c r="E3773" s="4" t="s">
        <v>24</v>
      </c>
      <c r="F3773" s="4" t="s">
        <v>10</v>
      </c>
    </row>
    <row r="3774" spans="1:9">
      <c r="A3774" t="n">
        <v>32486</v>
      </c>
      <c r="B3774" s="55" t="n">
        <v>45</v>
      </c>
      <c r="C3774" s="7" t="n">
        <v>5</v>
      </c>
      <c r="D3774" s="7" t="n">
        <v>3</v>
      </c>
      <c r="E3774" s="7" t="n">
        <v>4.80000019073486</v>
      </c>
      <c r="F3774" s="7" t="n">
        <v>2000</v>
      </c>
    </row>
    <row r="3775" spans="1:9">
      <c r="A3775" t="s">
        <v>4</v>
      </c>
      <c r="B3775" s="4" t="s">
        <v>5</v>
      </c>
      <c r="C3775" s="4" t="s">
        <v>10</v>
      </c>
    </row>
    <row r="3776" spans="1:9">
      <c r="A3776" t="n">
        <v>32495</v>
      </c>
      <c r="B3776" s="43" t="n">
        <v>16</v>
      </c>
      <c r="C3776" s="7" t="n">
        <v>1000</v>
      </c>
    </row>
    <row r="3777" spans="1:9">
      <c r="A3777" t="s">
        <v>4</v>
      </c>
      <c r="B3777" s="4" t="s">
        <v>5</v>
      </c>
      <c r="C3777" s="4" t="s">
        <v>13</v>
      </c>
      <c r="D3777" s="4" t="s">
        <v>10</v>
      </c>
    </row>
    <row r="3778" spans="1:9">
      <c r="A3778" t="n">
        <v>32498</v>
      </c>
      <c r="B3778" s="55" t="n">
        <v>45</v>
      </c>
      <c r="C3778" s="7" t="n">
        <v>7</v>
      </c>
      <c r="D3778" s="7" t="n">
        <v>255</v>
      </c>
    </row>
    <row r="3779" spans="1:9">
      <c r="A3779" t="s">
        <v>4</v>
      </c>
      <c r="B3779" s="4" t="s">
        <v>5</v>
      </c>
      <c r="C3779" s="4" t="s">
        <v>13</v>
      </c>
      <c r="D3779" s="4" t="s">
        <v>10</v>
      </c>
    </row>
    <row r="3780" spans="1:9">
      <c r="A3780" t="n">
        <v>32502</v>
      </c>
      <c r="B3780" s="39" t="n">
        <v>58</v>
      </c>
      <c r="C3780" s="7" t="n">
        <v>255</v>
      </c>
      <c r="D3780" s="7" t="n">
        <v>0</v>
      </c>
    </row>
    <row r="3781" spans="1:9">
      <c r="A3781" t="s">
        <v>4</v>
      </c>
      <c r="B3781" s="4" t="s">
        <v>5</v>
      </c>
      <c r="C3781" s="4" t="s">
        <v>13</v>
      </c>
      <c r="D3781" s="4" t="s">
        <v>13</v>
      </c>
      <c r="E3781" s="4" t="s">
        <v>13</v>
      </c>
      <c r="F3781" s="4" t="s">
        <v>9</v>
      </c>
      <c r="G3781" s="4" t="s">
        <v>13</v>
      </c>
      <c r="H3781" s="4" t="s">
        <v>13</v>
      </c>
      <c r="I3781" s="4" t="s">
        <v>25</v>
      </c>
    </row>
    <row r="3782" spans="1:9">
      <c r="A3782" t="n">
        <v>32506</v>
      </c>
      <c r="B3782" s="13" t="n">
        <v>5</v>
      </c>
      <c r="C3782" s="7" t="n">
        <v>32</v>
      </c>
      <c r="D3782" s="7" t="n">
        <v>4</v>
      </c>
      <c r="E3782" s="7" t="n">
        <v>0</v>
      </c>
      <c r="F3782" s="7" t="n">
        <v>1</v>
      </c>
      <c r="G3782" s="7" t="n">
        <v>2</v>
      </c>
      <c r="H3782" s="7" t="n">
        <v>1</v>
      </c>
      <c r="I3782" s="14" t="n">
        <f t="normal" ca="1">A3958</f>
        <v>0</v>
      </c>
    </row>
    <row r="3783" spans="1:9">
      <c r="A3783" t="s">
        <v>4</v>
      </c>
      <c r="B3783" s="4" t="s">
        <v>5</v>
      </c>
      <c r="C3783" s="4" t="s">
        <v>13</v>
      </c>
      <c r="D3783" s="4" t="s">
        <v>10</v>
      </c>
      <c r="E3783" s="4" t="s">
        <v>6</v>
      </c>
    </row>
    <row r="3784" spans="1:9">
      <c r="A3784" t="n">
        <v>32520</v>
      </c>
      <c r="B3784" s="61" t="n">
        <v>51</v>
      </c>
      <c r="C3784" s="7" t="n">
        <v>4</v>
      </c>
      <c r="D3784" s="7" t="n">
        <v>5</v>
      </c>
      <c r="E3784" s="7" t="s">
        <v>299</v>
      </c>
    </row>
    <row r="3785" spans="1:9">
      <c r="A3785" t="s">
        <v>4</v>
      </c>
      <c r="B3785" s="4" t="s">
        <v>5</v>
      </c>
      <c r="C3785" s="4" t="s">
        <v>10</v>
      </c>
    </row>
    <row r="3786" spans="1:9">
      <c r="A3786" t="n">
        <v>32533</v>
      </c>
      <c r="B3786" s="43" t="n">
        <v>16</v>
      </c>
      <c r="C3786" s="7" t="n">
        <v>0</v>
      </c>
    </row>
    <row r="3787" spans="1:9">
      <c r="A3787" t="s">
        <v>4</v>
      </c>
      <c r="B3787" s="4" t="s">
        <v>5</v>
      </c>
      <c r="C3787" s="4" t="s">
        <v>10</v>
      </c>
      <c r="D3787" s="4" t="s">
        <v>70</v>
      </c>
      <c r="E3787" s="4" t="s">
        <v>13</v>
      </c>
      <c r="F3787" s="4" t="s">
        <v>13</v>
      </c>
    </row>
    <row r="3788" spans="1:9">
      <c r="A3788" t="n">
        <v>32536</v>
      </c>
      <c r="B3788" s="62" t="n">
        <v>26</v>
      </c>
      <c r="C3788" s="7" t="n">
        <v>5</v>
      </c>
      <c r="D3788" s="7" t="s">
        <v>338</v>
      </c>
      <c r="E3788" s="7" t="n">
        <v>2</v>
      </c>
      <c r="F3788" s="7" t="n">
        <v>0</v>
      </c>
    </row>
    <row r="3789" spans="1:9">
      <c r="A3789" t="s">
        <v>4</v>
      </c>
      <c r="B3789" s="4" t="s">
        <v>5</v>
      </c>
    </row>
    <row r="3790" spans="1:9">
      <c r="A3790" t="n">
        <v>32562</v>
      </c>
      <c r="B3790" s="36" t="n">
        <v>28</v>
      </c>
    </row>
    <row r="3791" spans="1:9">
      <c r="A3791" t="s">
        <v>4</v>
      </c>
      <c r="B3791" s="4" t="s">
        <v>5</v>
      </c>
      <c r="C3791" s="4" t="s">
        <v>10</v>
      </c>
      <c r="D3791" s="4" t="s">
        <v>13</v>
      </c>
      <c r="E3791" s="4" t="s">
        <v>13</v>
      </c>
      <c r="F3791" s="4" t="s">
        <v>6</v>
      </c>
    </row>
    <row r="3792" spans="1:9">
      <c r="A3792" t="n">
        <v>32563</v>
      </c>
      <c r="B3792" s="30" t="n">
        <v>20</v>
      </c>
      <c r="C3792" s="7" t="n">
        <v>6</v>
      </c>
      <c r="D3792" s="7" t="n">
        <v>2</v>
      </c>
      <c r="E3792" s="7" t="n">
        <v>10</v>
      </c>
      <c r="F3792" s="7" t="s">
        <v>288</v>
      </c>
    </row>
    <row r="3793" spans="1:9">
      <c r="A3793" t="s">
        <v>4</v>
      </c>
      <c r="B3793" s="4" t="s">
        <v>5</v>
      </c>
      <c r="C3793" s="4" t="s">
        <v>13</v>
      </c>
      <c r="D3793" s="4" t="s">
        <v>10</v>
      </c>
      <c r="E3793" s="4" t="s">
        <v>6</v>
      </c>
    </row>
    <row r="3794" spans="1:9">
      <c r="A3794" t="n">
        <v>32584</v>
      </c>
      <c r="B3794" s="61" t="n">
        <v>51</v>
      </c>
      <c r="C3794" s="7" t="n">
        <v>4</v>
      </c>
      <c r="D3794" s="7" t="n">
        <v>6</v>
      </c>
      <c r="E3794" s="7" t="s">
        <v>301</v>
      </c>
    </row>
    <row r="3795" spans="1:9">
      <c r="A3795" t="s">
        <v>4</v>
      </c>
      <c r="B3795" s="4" t="s">
        <v>5</v>
      </c>
      <c r="C3795" s="4" t="s">
        <v>10</v>
      </c>
    </row>
    <row r="3796" spans="1:9">
      <c r="A3796" t="n">
        <v>32598</v>
      </c>
      <c r="B3796" s="43" t="n">
        <v>16</v>
      </c>
      <c r="C3796" s="7" t="n">
        <v>0</v>
      </c>
    </row>
    <row r="3797" spans="1:9">
      <c r="A3797" t="s">
        <v>4</v>
      </c>
      <c r="B3797" s="4" t="s">
        <v>5</v>
      </c>
      <c r="C3797" s="4" t="s">
        <v>10</v>
      </c>
      <c r="D3797" s="4" t="s">
        <v>70</v>
      </c>
      <c r="E3797" s="4" t="s">
        <v>13</v>
      </c>
      <c r="F3797" s="4" t="s">
        <v>13</v>
      </c>
    </row>
    <row r="3798" spans="1:9">
      <c r="A3798" t="n">
        <v>32601</v>
      </c>
      <c r="B3798" s="62" t="n">
        <v>26</v>
      </c>
      <c r="C3798" s="7" t="n">
        <v>6</v>
      </c>
      <c r="D3798" s="7" t="s">
        <v>339</v>
      </c>
      <c r="E3798" s="7" t="n">
        <v>2</v>
      </c>
      <c r="F3798" s="7" t="n">
        <v>0</v>
      </c>
    </row>
    <row r="3799" spans="1:9">
      <c r="A3799" t="s">
        <v>4</v>
      </c>
      <c r="B3799" s="4" t="s">
        <v>5</v>
      </c>
    </row>
    <row r="3800" spans="1:9">
      <c r="A3800" t="n">
        <v>32635</v>
      </c>
      <c r="B3800" s="36" t="n">
        <v>28</v>
      </c>
    </row>
    <row r="3801" spans="1:9">
      <c r="A3801" t="s">
        <v>4</v>
      </c>
      <c r="B3801" s="4" t="s">
        <v>5</v>
      </c>
      <c r="C3801" s="4" t="s">
        <v>10</v>
      </c>
      <c r="D3801" s="4" t="s">
        <v>13</v>
      </c>
    </row>
    <row r="3802" spans="1:9">
      <c r="A3802" t="n">
        <v>32636</v>
      </c>
      <c r="B3802" s="77" t="n">
        <v>89</v>
      </c>
      <c r="C3802" s="7" t="n">
        <v>65533</v>
      </c>
      <c r="D3802" s="7" t="n">
        <v>1</v>
      </c>
    </row>
    <row r="3803" spans="1:9">
      <c r="A3803" t="s">
        <v>4</v>
      </c>
      <c r="B3803" s="4" t="s">
        <v>5</v>
      </c>
      <c r="C3803" s="4" t="s">
        <v>13</v>
      </c>
      <c r="D3803" s="4" t="s">
        <v>10</v>
      </c>
      <c r="E3803" s="4" t="s">
        <v>24</v>
      </c>
    </row>
    <row r="3804" spans="1:9">
      <c r="A3804" t="n">
        <v>32640</v>
      </c>
      <c r="B3804" s="39" t="n">
        <v>58</v>
      </c>
      <c r="C3804" s="7" t="n">
        <v>101</v>
      </c>
      <c r="D3804" s="7" t="n">
        <v>500</v>
      </c>
      <c r="E3804" s="7" t="n">
        <v>1</v>
      </c>
    </row>
    <row r="3805" spans="1:9">
      <c r="A3805" t="s">
        <v>4</v>
      </c>
      <c r="B3805" s="4" t="s">
        <v>5</v>
      </c>
      <c r="C3805" s="4" t="s">
        <v>13</v>
      </c>
      <c r="D3805" s="4" t="s">
        <v>10</v>
      </c>
    </row>
    <row r="3806" spans="1:9">
      <c r="A3806" t="n">
        <v>32648</v>
      </c>
      <c r="B3806" s="39" t="n">
        <v>58</v>
      </c>
      <c r="C3806" s="7" t="n">
        <v>254</v>
      </c>
      <c r="D3806" s="7" t="n">
        <v>0</v>
      </c>
    </row>
    <row r="3807" spans="1:9">
      <c r="A3807" t="s">
        <v>4</v>
      </c>
      <c r="B3807" s="4" t="s">
        <v>5</v>
      </c>
      <c r="C3807" s="4" t="s">
        <v>13</v>
      </c>
      <c r="D3807" s="4" t="s">
        <v>13</v>
      </c>
      <c r="E3807" s="4" t="s">
        <v>24</v>
      </c>
      <c r="F3807" s="4" t="s">
        <v>24</v>
      </c>
      <c r="G3807" s="4" t="s">
        <v>24</v>
      </c>
      <c r="H3807" s="4" t="s">
        <v>10</v>
      </c>
    </row>
    <row r="3808" spans="1:9">
      <c r="A3808" t="n">
        <v>32652</v>
      </c>
      <c r="B3808" s="55" t="n">
        <v>45</v>
      </c>
      <c r="C3808" s="7" t="n">
        <v>2</v>
      </c>
      <c r="D3808" s="7" t="n">
        <v>3</v>
      </c>
      <c r="E3808" s="7" t="n">
        <v>63.8400001525879</v>
      </c>
      <c r="F3808" s="7" t="n">
        <v>5.67000007629395</v>
      </c>
      <c r="G3808" s="7" t="n">
        <v>-3.46000003814697</v>
      </c>
      <c r="H3808" s="7" t="n">
        <v>0</v>
      </c>
    </row>
    <row r="3809" spans="1:8">
      <c r="A3809" t="s">
        <v>4</v>
      </c>
      <c r="B3809" s="4" t="s">
        <v>5</v>
      </c>
      <c r="C3809" s="4" t="s">
        <v>13</v>
      </c>
      <c r="D3809" s="4" t="s">
        <v>13</v>
      </c>
      <c r="E3809" s="4" t="s">
        <v>24</v>
      </c>
      <c r="F3809" s="4" t="s">
        <v>24</v>
      </c>
      <c r="G3809" s="4" t="s">
        <v>24</v>
      </c>
      <c r="H3809" s="4" t="s">
        <v>10</v>
      </c>
      <c r="I3809" s="4" t="s">
        <v>13</v>
      </c>
    </row>
    <row r="3810" spans="1:8">
      <c r="A3810" t="n">
        <v>32669</v>
      </c>
      <c r="B3810" s="55" t="n">
        <v>45</v>
      </c>
      <c r="C3810" s="7" t="n">
        <v>4</v>
      </c>
      <c r="D3810" s="7" t="n">
        <v>3</v>
      </c>
      <c r="E3810" s="7" t="n">
        <v>8.42000007629395</v>
      </c>
      <c r="F3810" s="7" t="n">
        <v>73.120002746582</v>
      </c>
      <c r="G3810" s="7" t="n">
        <v>0</v>
      </c>
      <c r="H3810" s="7" t="n">
        <v>0</v>
      </c>
      <c r="I3810" s="7" t="n">
        <v>0</v>
      </c>
    </row>
    <row r="3811" spans="1:8">
      <c r="A3811" t="s">
        <v>4</v>
      </c>
      <c r="B3811" s="4" t="s">
        <v>5</v>
      </c>
      <c r="C3811" s="4" t="s">
        <v>13</v>
      </c>
      <c r="D3811" s="4" t="s">
        <v>13</v>
      </c>
      <c r="E3811" s="4" t="s">
        <v>24</v>
      </c>
      <c r="F3811" s="4" t="s">
        <v>10</v>
      </c>
    </row>
    <row r="3812" spans="1:8">
      <c r="A3812" t="n">
        <v>32687</v>
      </c>
      <c r="B3812" s="55" t="n">
        <v>45</v>
      </c>
      <c r="C3812" s="7" t="n">
        <v>5</v>
      </c>
      <c r="D3812" s="7" t="n">
        <v>3</v>
      </c>
      <c r="E3812" s="7" t="n">
        <v>15.5</v>
      </c>
      <c r="F3812" s="7" t="n">
        <v>0</v>
      </c>
    </row>
    <row r="3813" spans="1:8">
      <c r="A3813" t="s">
        <v>4</v>
      </c>
      <c r="B3813" s="4" t="s">
        <v>5</v>
      </c>
      <c r="C3813" s="4" t="s">
        <v>13</v>
      </c>
      <c r="D3813" s="4" t="s">
        <v>13</v>
      </c>
      <c r="E3813" s="4" t="s">
        <v>24</v>
      </c>
      <c r="F3813" s="4" t="s">
        <v>10</v>
      </c>
    </row>
    <row r="3814" spans="1:8">
      <c r="A3814" t="n">
        <v>32696</v>
      </c>
      <c r="B3814" s="55" t="n">
        <v>45</v>
      </c>
      <c r="C3814" s="7" t="n">
        <v>11</v>
      </c>
      <c r="D3814" s="7" t="n">
        <v>3</v>
      </c>
      <c r="E3814" s="7" t="n">
        <v>40</v>
      </c>
      <c r="F3814" s="7" t="n">
        <v>0</v>
      </c>
    </row>
    <row r="3815" spans="1:8">
      <c r="A3815" t="s">
        <v>4</v>
      </c>
      <c r="B3815" s="4" t="s">
        <v>5</v>
      </c>
      <c r="C3815" s="4" t="s">
        <v>13</v>
      </c>
      <c r="D3815" s="4" t="s">
        <v>10</v>
      </c>
    </row>
    <row r="3816" spans="1:8">
      <c r="A3816" t="n">
        <v>32705</v>
      </c>
      <c r="B3816" s="39" t="n">
        <v>58</v>
      </c>
      <c r="C3816" s="7" t="n">
        <v>255</v>
      </c>
      <c r="D3816" s="7" t="n">
        <v>0</v>
      </c>
    </row>
    <row r="3817" spans="1:8">
      <c r="A3817" t="s">
        <v>4</v>
      </c>
      <c r="B3817" s="4" t="s">
        <v>5</v>
      </c>
      <c r="C3817" s="4" t="s">
        <v>10</v>
      </c>
    </row>
    <row r="3818" spans="1:8">
      <c r="A3818" t="n">
        <v>32709</v>
      </c>
      <c r="B3818" s="43" t="n">
        <v>16</v>
      </c>
      <c r="C3818" s="7" t="n">
        <v>1000</v>
      </c>
    </row>
    <row r="3819" spans="1:8">
      <c r="A3819" t="s">
        <v>4</v>
      </c>
      <c r="B3819" s="4" t="s">
        <v>5</v>
      </c>
      <c r="C3819" s="4" t="s">
        <v>6</v>
      </c>
      <c r="D3819" s="4" t="s">
        <v>10</v>
      </c>
    </row>
    <row r="3820" spans="1:8">
      <c r="A3820" t="n">
        <v>32712</v>
      </c>
      <c r="B3820" s="76" t="n">
        <v>29</v>
      </c>
      <c r="C3820" s="7" t="s">
        <v>255</v>
      </c>
      <c r="D3820" s="7" t="n">
        <v>65533</v>
      </c>
    </row>
    <row r="3821" spans="1:8">
      <c r="A3821" t="s">
        <v>4</v>
      </c>
      <c r="B3821" s="4" t="s">
        <v>5</v>
      </c>
      <c r="C3821" s="4" t="s">
        <v>13</v>
      </c>
      <c r="D3821" s="4" t="s">
        <v>10</v>
      </c>
      <c r="E3821" s="4" t="s">
        <v>6</v>
      </c>
    </row>
    <row r="3822" spans="1:8">
      <c r="A3822" t="n">
        <v>32728</v>
      </c>
      <c r="B3822" s="61" t="n">
        <v>51</v>
      </c>
      <c r="C3822" s="7" t="n">
        <v>4</v>
      </c>
      <c r="D3822" s="7" t="n">
        <v>7033</v>
      </c>
      <c r="E3822" s="7" t="s">
        <v>101</v>
      </c>
    </row>
    <row r="3823" spans="1:8">
      <c r="A3823" t="s">
        <v>4</v>
      </c>
      <c r="B3823" s="4" t="s">
        <v>5</v>
      </c>
      <c r="C3823" s="4" t="s">
        <v>10</v>
      </c>
    </row>
    <row r="3824" spans="1:8">
      <c r="A3824" t="n">
        <v>32741</v>
      </c>
      <c r="B3824" s="43" t="n">
        <v>16</v>
      </c>
      <c r="C3824" s="7" t="n">
        <v>0</v>
      </c>
    </row>
    <row r="3825" spans="1:9">
      <c r="A3825" t="s">
        <v>4</v>
      </c>
      <c r="B3825" s="4" t="s">
        <v>5</v>
      </c>
      <c r="C3825" s="4" t="s">
        <v>10</v>
      </c>
      <c r="D3825" s="4" t="s">
        <v>70</v>
      </c>
      <c r="E3825" s="4" t="s">
        <v>13</v>
      </c>
      <c r="F3825" s="4" t="s">
        <v>13</v>
      </c>
    </row>
    <row r="3826" spans="1:9">
      <c r="A3826" t="n">
        <v>32744</v>
      </c>
      <c r="B3826" s="62" t="n">
        <v>26</v>
      </c>
      <c r="C3826" s="7" t="n">
        <v>7033</v>
      </c>
      <c r="D3826" s="7" t="s">
        <v>340</v>
      </c>
      <c r="E3826" s="7" t="n">
        <v>2</v>
      </c>
      <c r="F3826" s="7" t="n">
        <v>0</v>
      </c>
    </row>
    <row r="3827" spans="1:9">
      <c r="A3827" t="s">
        <v>4</v>
      </c>
      <c r="B3827" s="4" t="s">
        <v>5</v>
      </c>
    </row>
    <row r="3828" spans="1:9">
      <c r="A3828" t="n">
        <v>32797</v>
      </c>
      <c r="B3828" s="36" t="n">
        <v>28</v>
      </c>
    </row>
    <row r="3829" spans="1:9">
      <c r="A3829" t="s">
        <v>4</v>
      </c>
      <c r="B3829" s="4" t="s">
        <v>5</v>
      </c>
      <c r="C3829" s="4" t="s">
        <v>6</v>
      </c>
      <c r="D3829" s="4" t="s">
        <v>10</v>
      </c>
    </row>
    <row r="3830" spans="1:9">
      <c r="A3830" t="n">
        <v>32798</v>
      </c>
      <c r="B3830" s="76" t="n">
        <v>29</v>
      </c>
      <c r="C3830" s="7" t="s">
        <v>12</v>
      </c>
      <c r="D3830" s="7" t="n">
        <v>65533</v>
      </c>
    </row>
    <row r="3831" spans="1:9">
      <c r="A3831" t="s">
        <v>4</v>
      </c>
      <c r="B3831" s="4" t="s">
        <v>5</v>
      </c>
      <c r="C3831" s="4" t="s">
        <v>6</v>
      </c>
      <c r="D3831" s="4" t="s">
        <v>10</v>
      </c>
    </row>
    <row r="3832" spans="1:9">
      <c r="A3832" t="n">
        <v>32802</v>
      </c>
      <c r="B3832" s="76" t="n">
        <v>29</v>
      </c>
      <c r="C3832" s="7" t="s">
        <v>312</v>
      </c>
      <c r="D3832" s="7" t="n">
        <v>65533</v>
      </c>
    </row>
    <row r="3833" spans="1:9">
      <c r="A3833" t="s">
        <v>4</v>
      </c>
      <c r="B3833" s="4" t="s">
        <v>5</v>
      </c>
      <c r="C3833" s="4" t="s">
        <v>13</v>
      </c>
      <c r="D3833" s="4" t="s">
        <v>10</v>
      </c>
      <c r="E3833" s="4" t="s">
        <v>6</v>
      </c>
    </row>
    <row r="3834" spans="1:9">
      <c r="A3834" t="n">
        <v>32823</v>
      </c>
      <c r="B3834" s="61" t="n">
        <v>51</v>
      </c>
      <c r="C3834" s="7" t="n">
        <v>4</v>
      </c>
      <c r="D3834" s="7" t="n">
        <v>1560</v>
      </c>
      <c r="E3834" s="7" t="s">
        <v>101</v>
      </c>
    </row>
    <row r="3835" spans="1:9">
      <c r="A3835" t="s">
        <v>4</v>
      </c>
      <c r="B3835" s="4" t="s">
        <v>5</v>
      </c>
      <c r="C3835" s="4" t="s">
        <v>10</v>
      </c>
    </row>
    <row r="3836" spans="1:9">
      <c r="A3836" t="n">
        <v>32836</v>
      </c>
      <c r="B3836" s="43" t="n">
        <v>16</v>
      </c>
      <c r="C3836" s="7" t="n">
        <v>0</v>
      </c>
    </row>
    <row r="3837" spans="1:9">
      <c r="A3837" t="s">
        <v>4</v>
      </c>
      <c r="B3837" s="4" t="s">
        <v>5</v>
      </c>
      <c r="C3837" s="4" t="s">
        <v>10</v>
      </c>
      <c r="D3837" s="4" t="s">
        <v>70</v>
      </c>
      <c r="E3837" s="4" t="s">
        <v>13</v>
      </c>
      <c r="F3837" s="4" t="s">
        <v>13</v>
      </c>
    </row>
    <row r="3838" spans="1:9">
      <c r="A3838" t="n">
        <v>32839</v>
      </c>
      <c r="B3838" s="62" t="n">
        <v>26</v>
      </c>
      <c r="C3838" s="7" t="n">
        <v>1560</v>
      </c>
      <c r="D3838" s="7" t="s">
        <v>341</v>
      </c>
      <c r="E3838" s="7" t="n">
        <v>2</v>
      </c>
      <c r="F3838" s="7" t="n">
        <v>0</v>
      </c>
    </row>
    <row r="3839" spans="1:9">
      <c r="A3839" t="s">
        <v>4</v>
      </c>
      <c r="B3839" s="4" t="s">
        <v>5</v>
      </c>
    </row>
    <row r="3840" spans="1:9">
      <c r="A3840" t="n">
        <v>32891</v>
      </c>
      <c r="B3840" s="36" t="n">
        <v>28</v>
      </c>
    </row>
    <row r="3841" spans="1:6">
      <c r="A3841" t="s">
        <v>4</v>
      </c>
      <c r="B3841" s="4" t="s">
        <v>5</v>
      </c>
      <c r="C3841" s="4" t="s">
        <v>6</v>
      </c>
      <c r="D3841" s="4" t="s">
        <v>10</v>
      </c>
    </row>
    <row r="3842" spans="1:6">
      <c r="A3842" t="n">
        <v>32892</v>
      </c>
      <c r="B3842" s="76" t="n">
        <v>29</v>
      </c>
      <c r="C3842" s="7" t="s">
        <v>12</v>
      </c>
      <c r="D3842" s="7" t="n">
        <v>65533</v>
      </c>
    </row>
    <row r="3843" spans="1:6">
      <c r="A3843" t="s">
        <v>4</v>
      </c>
      <c r="B3843" s="4" t="s">
        <v>5</v>
      </c>
      <c r="C3843" s="4" t="s">
        <v>10</v>
      </c>
      <c r="D3843" s="4" t="s">
        <v>13</v>
      </c>
    </row>
    <row r="3844" spans="1:6">
      <c r="A3844" t="n">
        <v>32896</v>
      </c>
      <c r="B3844" s="77" t="n">
        <v>89</v>
      </c>
      <c r="C3844" s="7" t="n">
        <v>65533</v>
      </c>
      <c r="D3844" s="7" t="n">
        <v>1</v>
      </c>
    </row>
    <row r="3845" spans="1:6">
      <c r="A3845" t="s">
        <v>4</v>
      </c>
      <c r="B3845" s="4" t="s">
        <v>5</v>
      </c>
      <c r="C3845" s="4" t="s">
        <v>13</v>
      </c>
      <c r="D3845" s="4" t="s">
        <v>10</v>
      </c>
      <c r="E3845" s="4" t="s">
        <v>24</v>
      </c>
    </row>
    <row r="3846" spans="1:6">
      <c r="A3846" t="n">
        <v>32900</v>
      </c>
      <c r="B3846" s="39" t="n">
        <v>58</v>
      </c>
      <c r="C3846" s="7" t="n">
        <v>101</v>
      </c>
      <c r="D3846" s="7" t="n">
        <v>500</v>
      </c>
      <c r="E3846" s="7" t="n">
        <v>1</v>
      </c>
    </row>
    <row r="3847" spans="1:6">
      <c r="A3847" t="s">
        <v>4</v>
      </c>
      <c r="B3847" s="4" t="s">
        <v>5</v>
      </c>
      <c r="C3847" s="4" t="s">
        <v>13</v>
      </c>
      <c r="D3847" s="4" t="s">
        <v>10</v>
      </c>
    </row>
    <row r="3848" spans="1:6">
      <c r="A3848" t="n">
        <v>32908</v>
      </c>
      <c r="B3848" s="39" t="n">
        <v>58</v>
      </c>
      <c r="C3848" s="7" t="n">
        <v>254</v>
      </c>
      <c r="D3848" s="7" t="n">
        <v>0</v>
      </c>
    </row>
    <row r="3849" spans="1:6">
      <c r="A3849" t="s">
        <v>4</v>
      </c>
      <c r="B3849" s="4" t="s">
        <v>5</v>
      </c>
      <c r="C3849" s="4" t="s">
        <v>13</v>
      </c>
      <c r="D3849" s="4" t="s">
        <v>13</v>
      </c>
      <c r="E3849" s="4" t="s">
        <v>24</v>
      </c>
      <c r="F3849" s="4" t="s">
        <v>24</v>
      </c>
      <c r="G3849" s="4" t="s">
        <v>24</v>
      </c>
      <c r="H3849" s="4" t="s">
        <v>10</v>
      </c>
    </row>
    <row r="3850" spans="1:6">
      <c r="A3850" t="n">
        <v>32912</v>
      </c>
      <c r="B3850" s="55" t="n">
        <v>45</v>
      </c>
      <c r="C3850" s="7" t="n">
        <v>2</v>
      </c>
      <c r="D3850" s="7" t="n">
        <v>3</v>
      </c>
      <c r="E3850" s="7" t="n">
        <v>66.3399963378906</v>
      </c>
      <c r="F3850" s="7" t="n">
        <v>5.80000019073486</v>
      </c>
      <c r="G3850" s="7" t="n">
        <v>-8.59000015258789</v>
      </c>
      <c r="H3850" s="7" t="n">
        <v>0</v>
      </c>
    </row>
    <row r="3851" spans="1:6">
      <c r="A3851" t="s">
        <v>4</v>
      </c>
      <c r="B3851" s="4" t="s">
        <v>5</v>
      </c>
      <c r="C3851" s="4" t="s">
        <v>13</v>
      </c>
      <c r="D3851" s="4" t="s">
        <v>13</v>
      </c>
      <c r="E3851" s="4" t="s">
        <v>24</v>
      </c>
      <c r="F3851" s="4" t="s">
        <v>24</v>
      </c>
      <c r="G3851" s="4" t="s">
        <v>24</v>
      </c>
      <c r="H3851" s="4" t="s">
        <v>10</v>
      </c>
      <c r="I3851" s="4" t="s">
        <v>13</v>
      </c>
    </row>
    <row r="3852" spans="1:6">
      <c r="A3852" t="n">
        <v>32929</v>
      </c>
      <c r="B3852" s="55" t="n">
        <v>45</v>
      </c>
      <c r="C3852" s="7" t="n">
        <v>4</v>
      </c>
      <c r="D3852" s="7" t="n">
        <v>3</v>
      </c>
      <c r="E3852" s="7" t="n">
        <v>12.4200000762939</v>
      </c>
      <c r="F3852" s="7" t="n">
        <v>27.5400009155273</v>
      </c>
      <c r="G3852" s="7" t="n">
        <v>0</v>
      </c>
      <c r="H3852" s="7" t="n">
        <v>0</v>
      </c>
      <c r="I3852" s="7" t="n">
        <v>0</v>
      </c>
    </row>
    <row r="3853" spans="1:6">
      <c r="A3853" t="s">
        <v>4</v>
      </c>
      <c r="B3853" s="4" t="s">
        <v>5</v>
      </c>
      <c r="C3853" s="4" t="s">
        <v>13</v>
      </c>
      <c r="D3853" s="4" t="s">
        <v>13</v>
      </c>
      <c r="E3853" s="4" t="s">
        <v>24</v>
      </c>
      <c r="F3853" s="4" t="s">
        <v>10</v>
      </c>
    </row>
    <row r="3854" spans="1:6">
      <c r="A3854" t="n">
        <v>32947</v>
      </c>
      <c r="B3854" s="55" t="n">
        <v>45</v>
      </c>
      <c r="C3854" s="7" t="n">
        <v>5</v>
      </c>
      <c r="D3854" s="7" t="n">
        <v>3</v>
      </c>
      <c r="E3854" s="7" t="n">
        <v>5.30000019073486</v>
      </c>
      <c r="F3854" s="7" t="n">
        <v>0</v>
      </c>
    </row>
    <row r="3855" spans="1:6">
      <c r="A3855" t="s">
        <v>4</v>
      </c>
      <c r="B3855" s="4" t="s">
        <v>5</v>
      </c>
      <c r="C3855" s="4" t="s">
        <v>13</v>
      </c>
      <c r="D3855" s="4" t="s">
        <v>13</v>
      </c>
      <c r="E3855" s="4" t="s">
        <v>24</v>
      </c>
      <c r="F3855" s="4" t="s">
        <v>10</v>
      </c>
    </row>
    <row r="3856" spans="1:6">
      <c r="A3856" t="n">
        <v>32956</v>
      </c>
      <c r="B3856" s="55" t="n">
        <v>45</v>
      </c>
      <c r="C3856" s="7" t="n">
        <v>11</v>
      </c>
      <c r="D3856" s="7" t="n">
        <v>3</v>
      </c>
      <c r="E3856" s="7" t="n">
        <v>40</v>
      </c>
      <c r="F3856" s="7" t="n">
        <v>0</v>
      </c>
    </row>
    <row r="3857" spans="1:9">
      <c r="A3857" t="s">
        <v>4</v>
      </c>
      <c r="B3857" s="4" t="s">
        <v>5</v>
      </c>
      <c r="C3857" s="4" t="s">
        <v>13</v>
      </c>
      <c r="D3857" s="4" t="s">
        <v>13</v>
      </c>
      <c r="E3857" s="4" t="s">
        <v>24</v>
      </c>
      <c r="F3857" s="4" t="s">
        <v>10</v>
      </c>
    </row>
    <row r="3858" spans="1:9">
      <c r="A3858" t="n">
        <v>32965</v>
      </c>
      <c r="B3858" s="55" t="n">
        <v>45</v>
      </c>
      <c r="C3858" s="7" t="n">
        <v>5</v>
      </c>
      <c r="D3858" s="7" t="n">
        <v>3</v>
      </c>
      <c r="E3858" s="7" t="n">
        <v>4.80000019073486</v>
      </c>
      <c r="F3858" s="7" t="n">
        <v>2000</v>
      </c>
    </row>
    <row r="3859" spans="1:9">
      <c r="A3859" t="s">
        <v>4</v>
      </c>
      <c r="B3859" s="4" t="s">
        <v>5</v>
      </c>
      <c r="C3859" s="4" t="s">
        <v>13</v>
      </c>
      <c r="D3859" s="4" t="s">
        <v>10</v>
      </c>
    </row>
    <row r="3860" spans="1:9">
      <c r="A3860" t="n">
        <v>32974</v>
      </c>
      <c r="B3860" s="55" t="n">
        <v>45</v>
      </c>
      <c r="C3860" s="7" t="n">
        <v>7</v>
      </c>
      <c r="D3860" s="7" t="n">
        <v>255</v>
      </c>
    </row>
    <row r="3861" spans="1:9">
      <c r="A3861" t="s">
        <v>4</v>
      </c>
      <c r="B3861" s="4" t="s">
        <v>5</v>
      </c>
      <c r="C3861" s="4" t="s">
        <v>13</v>
      </c>
      <c r="D3861" s="4" t="s">
        <v>10</v>
      </c>
    </row>
    <row r="3862" spans="1:9">
      <c r="A3862" t="n">
        <v>32978</v>
      </c>
      <c r="B3862" s="39" t="n">
        <v>58</v>
      </c>
      <c r="C3862" s="7" t="n">
        <v>255</v>
      </c>
      <c r="D3862" s="7" t="n">
        <v>0</v>
      </c>
    </row>
    <row r="3863" spans="1:9">
      <c r="A3863" t="s">
        <v>4</v>
      </c>
      <c r="B3863" s="4" t="s">
        <v>5</v>
      </c>
      <c r="C3863" s="4" t="s">
        <v>13</v>
      </c>
      <c r="D3863" s="4" t="s">
        <v>13</v>
      </c>
      <c r="E3863" s="4" t="s">
        <v>24</v>
      </c>
      <c r="F3863" s="4" t="s">
        <v>24</v>
      </c>
      <c r="G3863" s="4" t="s">
        <v>24</v>
      </c>
      <c r="H3863" s="4" t="s">
        <v>10</v>
      </c>
    </row>
    <row r="3864" spans="1:9">
      <c r="A3864" t="n">
        <v>32982</v>
      </c>
      <c r="B3864" s="55" t="n">
        <v>45</v>
      </c>
      <c r="C3864" s="7" t="n">
        <v>2</v>
      </c>
      <c r="D3864" s="7" t="n">
        <v>3</v>
      </c>
      <c r="E3864" s="7" t="n">
        <v>66.3399963378906</v>
      </c>
      <c r="F3864" s="7" t="n">
        <v>7.57000017166138</v>
      </c>
      <c r="G3864" s="7" t="n">
        <v>-8.59000015258789</v>
      </c>
      <c r="H3864" s="7" t="n">
        <v>2000</v>
      </c>
    </row>
    <row r="3865" spans="1:9">
      <c r="A3865" t="s">
        <v>4</v>
      </c>
      <c r="B3865" s="4" t="s">
        <v>5</v>
      </c>
      <c r="C3865" s="4" t="s">
        <v>13</v>
      </c>
      <c r="D3865" s="4" t="s">
        <v>13</v>
      </c>
      <c r="E3865" s="4" t="s">
        <v>24</v>
      </c>
      <c r="F3865" s="4" t="s">
        <v>24</v>
      </c>
      <c r="G3865" s="4" t="s">
        <v>24</v>
      </c>
      <c r="H3865" s="4" t="s">
        <v>10</v>
      </c>
      <c r="I3865" s="4" t="s">
        <v>13</v>
      </c>
    </row>
    <row r="3866" spans="1:9">
      <c r="A3866" t="n">
        <v>32999</v>
      </c>
      <c r="B3866" s="55" t="n">
        <v>45</v>
      </c>
      <c r="C3866" s="7" t="n">
        <v>4</v>
      </c>
      <c r="D3866" s="7" t="n">
        <v>3</v>
      </c>
      <c r="E3866" s="7" t="n">
        <v>-6.32999992370605</v>
      </c>
      <c r="F3866" s="7" t="n">
        <v>28.3899993896484</v>
      </c>
      <c r="G3866" s="7" t="n">
        <v>0</v>
      </c>
      <c r="H3866" s="7" t="n">
        <v>2000</v>
      </c>
      <c r="I3866" s="7" t="n">
        <v>0</v>
      </c>
    </row>
    <row r="3867" spans="1:9">
      <c r="A3867" t="s">
        <v>4</v>
      </c>
      <c r="B3867" s="4" t="s">
        <v>5</v>
      </c>
      <c r="C3867" s="4" t="s">
        <v>13</v>
      </c>
      <c r="D3867" s="4" t="s">
        <v>10</v>
      </c>
      <c r="E3867" s="4" t="s">
        <v>24</v>
      </c>
      <c r="F3867" s="4" t="s">
        <v>10</v>
      </c>
      <c r="G3867" s="4" t="s">
        <v>9</v>
      </c>
      <c r="H3867" s="4" t="s">
        <v>9</v>
      </c>
      <c r="I3867" s="4" t="s">
        <v>10</v>
      </c>
      <c r="J3867" s="4" t="s">
        <v>10</v>
      </c>
      <c r="K3867" s="4" t="s">
        <v>9</v>
      </c>
      <c r="L3867" s="4" t="s">
        <v>9</v>
      </c>
      <c r="M3867" s="4" t="s">
        <v>9</v>
      </c>
      <c r="N3867" s="4" t="s">
        <v>9</v>
      </c>
      <c r="O3867" s="4" t="s">
        <v>6</v>
      </c>
    </row>
    <row r="3868" spans="1:9">
      <c r="A3868" t="n">
        <v>33017</v>
      </c>
      <c r="B3868" s="20" t="n">
        <v>50</v>
      </c>
      <c r="C3868" s="7" t="n">
        <v>0</v>
      </c>
      <c r="D3868" s="7" t="n">
        <v>4427</v>
      </c>
      <c r="E3868" s="7" t="n">
        <v>0.600000023841858</v>
      </c>
      <c r="F3868" s="7" t="n">
        <v>200</v>
      </c>
      <c r="G3868" s="7" t="n">
        <v>0</v>
      </c>
      <c r="H3868" s="7" t="n">
        <v>0</v>
      </c>
      <c r="I3868" s="7" t="n">
        <v>0</v>
      </c>
      <c r="J3868" s="7" t="n">
        <v>65533</v>
      </c>
      <c r="K3868" s="7" t="n">
        <v>0</v>
      </c>
      <c r="L3868" s="7" t="n">
        <v>0</v>
      </c>
      <c r="M3868" s="7" t="n">
        <v>0</v>
      </c>
      <c r="N3868" s="7" t="n">
        <v>0</v>
      </c>
      <c r="O3868" s="7" t="s">
        <v>12</v>
      </c>
    </row>
    <row r="3869" spans="1:9">
      <c r="A3869" t="s">
        <v>4</v>
      </c>
      <c r="B3869" s="4" t="s">
        <v>5</v>
      </c>
      <c r="C3869" s="4" t="s">
        <v>10</v>
      </c>
      <c r="D3869" s="4" t="s">
        <v>13</v>
      </c>
      <c r="E3869" s="4" t="s">
        <v>6</v>
      </c>
      <c r="F3869" s="4" t="s">
        <v>24</v>
      </c>
      <c r="G3869" s="4" t="s">
        <v>24</v>
      </c>
      <c r="H3869" s="4" t="s">
        <v>24</v>
      </c>
    </row>
    <row r="3870" spans="1:9">
      <c r="A3870" t="n">
        <v>33056</v>
      </c>
      <c r="B3870" s="59" t="n">
        <v>48</v>
      </c>
      <c r="C3870" s="7" t="n">
        <v>1560</v>
      </c>
      <c r="D3870" s="7" t="n">
        <v>0</v>
      </c>
      <c r="E3870" s="7" t="s">
        <v>121</v>
      </c>
      <c r="F3870" s="7" t="n">
        <v>1</v>
      </c>
      <c r="G3870" s="7" t="n">
        <v>1</v>
      </c>
      <c r="H3870" s="7" t="n">
        <v>0</v>
      </c>
    </row>
    <row r="3871" spans="1:9">
      <c r="A3871" t="s">
        <v>4</v>
      </c>
      <c r="B3871" s="4" t="s">
        <v>5</v>
      </c>
      <c r="C3871" s="4" t="s">
        <v>10</v>
      </c>
    </row>
    <row r="3872" spans="1:9">
      <c r="A3872" t="n">
        <v>33080</v>
      </c>
      <c r="B3872" s="43" t="n">
        <v>16</v>
      </c>
      <c r="C3872" s="7" t="n">
        <v>1000</v>
      </c>
    </row>
    <row r="3873" spans="1:15">
      <c r="A3873" t="s">
        <v>4</v>
      </c>
      <c r="B3873" s="4" t="s">
        <v>5</v>
      </c>
      <c r="C3873" s="4" t="s">
        <v>13</v>
      </c>
      <c r="D3873" s="4" t="s">
        <v>10</v>
      </c>
      <c r="E3873" s="4" t="s">
        <v>24</v>
      </c>
      <c r="F3873" s="4" t="s">
        <v>10</v>
      </c>
      <c r="G3873" s="4" t="s">
        <v>9</v>
      </c>
      <c r="H3873" s="4" t="s">
        <v>9</v>
      </c>
      <c r="I3873" s="4" t="s">
        <v>10</v>
      </c>
      <c r="J3873" s="4" t="s">
        <v>10</v>
      </c>
      <c r="K3873" s="4" t="s">
        <v>9</v>
      </c>
      <c r="L3873" s="4" t="s">
        <v>9</v>
      </c>
      <c r="M3873" s="4" t="s">
        <v>9</v>
      </c>
      <c r="N3873" s="4" t="s">
        <v>9</v>
      </c>
      <c r="O3873" s="4" t="s">
        <v>6</v>
      </c>
    </row>
    <row r="3874" spans="1:15">
      <c r="A3874" t="n">
        <v>33083</v>
      </c>
      <c r="B3874" s="20" t="n">
        <v>50</v>
      </c>
      <c r="C3874" s="7" t="n">
        <v>0</v>
      </c>
      <c r="D3874" s="7" t="n">
        <v>2119</v>
      </c>
      <c r="E3874" s="7" t="n">
        <v>0.699999988079071</v>
      </c>
      <c r="F3874" s="7" t="n">
        <v>0</v>
      </c>
      <c r="G3874" s="7" t="n">
        <v>0</v>
      </c>
      <c r="H3874" s="7" t="n">
        <v>0</v>
      </c>
      <c r="I3874" s="7" t="n">
        <v>0</v>
      </c>
      <c r="J3874" s="7" t="n">
        <v>65533</v>
      </c>
      <c r="K3874" s="7" t="n">
        <v>0</v>
      </c>
      <c r="L3874" s="7" t="n">
        <v>0</v>
      </c>
      <c r="M3874" s="7" t="n">
        <v>0</v>
      </c>
      <c r="N3874" s="7" t="n">
        <v>0</v>
      </c>
      <c r="O3874" s="7" t="s">
        <v>12</v>
      </c>
    </row>
    <row r="3875" spans="1:15">
      <c r="A3875" t="s">
        <v>4</v>
      </c>
      <c r="B3875" s="4" t="s">
        <v>5</v>
      </c>
      <c r="C3875" s="4" t="s">
        <v>10</v>
      </c>
    </row>
    <row r="3876" spans="1:15">
      <c r="A3876" t="n">
        <v>33122</v>
      </c>
      <c r="B3876" s="43" t="n">
        <v>16</v>
      </c>
      <c r="C3876" s="7" t="n">
        <v>500</v>
      </c>
    </row>
    <row r="3877" spans="1:15">
      <c r="A3877" t="s">
        <v>4</v>
      </c>
      <c r="B3877" s="4" t="s">
        <v>5</v>
      </c>
      <c r="C3877" s="4" t="s">
        <v>13</v>
      </c>
      <c r="D3877" s="4" t="s">
        <v>10</v>
      </c>
    </row>
    <row r="3878" spans="1:15">
      <c r="A3878" t="n">
        <v>33125</v>
      </c>
      <c r="B3878" s="55" t="n">
        <v>45</v>
      </c>
      <c r="C3878" s="7" t="n">
        <v>7</v>
      </c>
      <c r="D3878" s="7" t="n">
        <v>255</v>
      </c>
    </row>
    <row r="3879" spans="1:15">
      <c r="A3879" t="s">
        <v>4</v>
      </c>
      <c r="B3879" s="4" t="s">
        <v>5</v>
      </c>
      <c r="C3879" s="4" t="s">
        <v>13</v>
      </c>
      <c r="D3879" s="4" t="s">
        <v>10</v>
      </c>
      <c r="E3879" s="4" t="s">
        <v>10</v>
      </c>
      <c r="F3879" s="4" t="s">
        <v>13</v>
      </c>
    </row>
    <row r="3880" spans="1:15">
      <c r="A3880" t="n">
        <v>33129</v>
      </c>
      <c r="B3880" s="34" t="n">
        <v>25</v>
      </c>
      <c r="C3880" s="7" t="n">
        <v>1</v>
      </c>
      <c r="D3880" s="7" t="n">
        <v>160</v>
      </c>
      <c r="E3880" s="7" t="n">
        <v>570</v>
      </c>
      <c r="F3880" s="7" t="n">
        <v>1</v>
      </c>
    </row>
    <row r="3881" spans="1:15">
      <c r="A3881" t="s">
        <v>4</v>
      </c>
      <c r="B3881" s="4" t="s">
        <v>5</v>
      </c>
      <c r="C3881" s="4" t="s">
        <v>13</v>
      </c>
      <c r="D3881" s="4" t="s">
        <v>10</v>
      </c>
      <c r="E3881" s="4" t="s">
        <v>6</v>
      </c>
    </row>
    <row r="3882" spans="1:15">
      <c r="A3882" t="n">
        <v>33136</v>
      </c>
      <c r="B3882" s="61" t="n">
        <v>51</v>
      </c>
      <c r="C3882" s="7" t="n">
        <v>4</v>
      </c>
      <c r="D3882" s="7" t="n">
        <v>4</v>
      </c>
      <c r="E3882" s="7" t="s">
        <v>244</v>
      </c>
    </row>
    <row r="3883" spans="1:15">
      <c r="A3883" t="s">
        <v>4</v>
      </c>
      <c r="B3883" s="4" t="s">
        <v>5</v>
      </c>
      <c r="C3883" s="4" t="s">
        <v>10</v>
      </c>
    </row>
    <row r="3884" spans="1:15">
      <c r="A3884" t="n">
        <v>33150</v>
      </c>
      <c r="B3884" s="43" t="n">
        <v>16</v>
      </c>
      <c r="C3884" s="7" t="n">
        <v>0</v>
      </c>
    </row>
    <row r="3885" spans="1:15">
      <c r="A3885" t="s">
        <v>4</v>
      </c>
      <c r="B3885" s="4" t="s">
        <v>5</v>
      </c>
      <c r="C3885" s="4" t="s">
        <v>10</v>
      </c>
      <c r="D3885" s="4" t="s">
        <v>70</v>
      </c>
      <c r="E3885" s="4" t="s">
        <v>13</v>
      </c>
      <c r="F3885" s="4" t="s">
        <v>13</v>
      </c>
    </row>
    <row r="3886" spans="1:15">
      <c r="A3886" t="n">
        <v>33153</v>
      </c>
      <c r="B3886" s="62" t="n">
        <v>26</v>
      </c>
      <c r="C3886" s="7" t="n">
        <v>4</v>
      </c>
      <c r="D3886" s="7" t="s">
        <v>342</v>
      </c>
      <c r="E3886" s="7" t="n">
        <v>2</v>
      </c>
      <c r="F3886" s="7" t="n">
        <v>0</v>
      </c>
    </row>
    <row r="3887" spans="1:15">
      <c r="A3887" t="s">
        <v>4</v>
      </c>
      <c r="B3887" s="4" t="s">
        <v>5</v>
      </c>
    </row>
    <row r="3888" spans="1:15">
      <c r="A3888" t="n">
        <v>33199</v>
      </c>
      <c r="B3888" s="36" t="n">
        <v>28</v>
      </c>
    </row>
    <row r="3889" spans="1:15">
      <c r="A3889" t="s">
        <v>4</v>
      </c>
      <c r="B3889" s="4" t="s">
        <v>5</v>
      </c>
      <c r="C3889" s="4" t="s">
        <v>13</v>
      </c>
      <c r="D3889" s="4" t="s">
        <v>10</v>
      </c>
      <c r="E3889" s="4" t="s">
        <v>10</v>
      </c>
      <c r="F3889" s="4" t="s">
        <v>13</v>
      </c>
    </row>
    <row r="3890" spans="1:15">
      <c r="A3890" t="n">
        <v>33200</v>
      </c>
      <c r="B3890" s="34" t="n">
        <v>25</v>
      </c>
      <c r="C3890" s="7" t="n">
        <v>1</v>
      </c>
      <c r="D3890" s="7" t="n">
        <v>60</v>
      </c>
      <c r="E3890" s="7" t="n">
        <v>500</v>
      </c>
      <c r="F3890" s="7" t="n">
        <v>1</v>
      </c>
    </row>
    <row r="3891" spans="1:15">
      <c r="A3891" t="s">
        <v>4</v>
      </c>
      <c r="B3891" s="4" t="s">
        <v>5</v>
      </c>
      <c r="C3891" s="4" t="s">
        <v>13</v>
      </c>
      <c r="D3891" s="4" t="s">
        <v>10</v>
      </c>
      <c r="E3891" s="4" t="s">
        <v>6</v>
      </c>
    </row>
    <row r="3892" spans="1:15">
      <c r="A3892" t="n">
        <v>33207</v>
      </c>
      <c r="B3892" s="61" t="n">
        <v>51</v>
      </c>
      <c r="C3892" s="7" t="n">
        <v>4</v>
      </c>
      <c r="D3892" s="7" t="n">
        <v>7</v>
      </c>
      <c r="E3892" s="7" t="s">
        <v>343</v>
      </c>
    </row>
    <row r="3893" spans="1:15">
      <c r="A3893" t="s">
        <v>4</v>
      </c>
      <c r="B3893" s="4" t="s">
        <v>5</v>
      </c>
      <c r="C3893" s="4" t="s">
        <v>10</v>
      </c>
    </row>
    <row r="3894" spans="1:15">
      <c r="A3894" t="n">
        <v>33221</v>
      </c>
      <c r="B3894" s="43" t="n">
        <v>16</v>
      </c>
      <c r="C3894" s="7" t="n">
        <v>0</v>
      </c>
    </row>
    <row r="3895" spans="1:15">
      <c r="A3895" t="s">
        <v>4</v>
      </c>
      <c r="B3895" s="4" t="s">
        <v>5</v>
      </c>
      <c r="C3895" s="4" t="s">
        <v>10</v>
      </c>
      <c r="D3895" s="4" t="s">
        <v>70</v>
      </c>
      <c r="E3895" s="4" t="s">
        <v>13</v>
      </c>
      <c r="F3895" s="4" t="s">
        <v>13</v>
      </c>
    </row>
    <row r="3896" spans="1:15">
      <c r="A3896" t="n">
        <v>33224</v>
      </c>
      <c r="B3896" s="62" t="n">
        <v>26</v>
      </c>
      <c r="C3896" s="7" t="n">
        <v>7</v>
      </c>
      <c r="D3896" s="7" t="s">
        <v>344</v>
      </c>
      <c r="E3896" s="7" t="n">
        <v>2</v>
      </c>
      <c r="F3896" s="7" t="n">
        <v>0</v>
      </c>
    </row>
    <row r="3897" spans="1:15">
      <c r="A3897" t="s">
        <v>4</v>
      </c>
      <c r="B3897" s="4" t="s">
        <v>5</v>
      </c>
    </row>
    <row r="3898" spans="1:15">
      <c r="A3898" t="n">
        <v>33267</v>
      </c>
      <c r="B3898" s="36" t="n">
        <v>28</v>
      </c>
    </row>
    <row r="3899" spans="1:15">
      <c r="A3899" t="s">
        <v>4</v>
      </c>
      <c r="B3899" s="4" t="s">
        <v>5</v>
      </c>
      <c r="C3899" s="4" t="s">
        <v>13</v>
      </c>
      <c r="D3899" s="4" t="s">
        <v>10</v>
      </c>
      <c r="E3899" s="4" t="s">
        <v>10</v>
      </c>
      <c r="F3899" s="4" t="s">
        <v>13</v>
      </c>
    </row>
    <row r="3900" spans="1:15">
      <c r="A3900" t="n">
        <v>33268</v>
      </c>
      <c r="B3900" s="34" t="n">
        <v>25</v>
      </c>
      <c r="C3900" s="7" t="n">
        <v>1</v>
      </c>
      <c r="D3900" s="7" t="n">
        <v>65535</v>
      </c>
      <c r="E3900" s="7" t="n">
        <v>65535</v>
      </c>
      <c r="F3900" s="7" t="n">
        <v>0</v>
      </c>
    </row>
    <row r="3901" spans="1:15">
      <c r="A3901" t="s">
        <v>4</v>
      </c>
      <c r="B3901" s="4" t="s">
        <v>5</v>
      </c>
      <c r="C3901" s="4" t="s">
        <v>10</v>
      </c>
    </row>
    <row r="3902" spans="1:15">
      <c r="A3902" t="n">
        <v>33275</v>
      </c>
      <c r="B3902" s="43" t="n">
        <v>16</v>
      </c>
      <c r="C3902" s="7" t="n">
        <v>500</v>
      </c>
    </row>
    <row r="3903" spans="1:15">
      <c r="A3903" t="s">
        <v>4</v>
      </c>
      <c r="B3903" s="4" t="s">
        <v>5</v>
      </c>
      <c r="C3903" s="4" t="s">
        <v>13</v>
      </c>
      <c r="D3903" s="4" t="s">
        <v>10</v>
      </c>
      <c r="E3903" s="4" t="s">
        <v>24</v>
      </c>
    </row>
    <row r="3904" spans="1:15">
      <c r="A3904" t="n">
        <v>33278</v>
      </c>
      <c r="B3904" s="39" t="n">
        <v>58</v>
      </c>
      <c r="C3904" s="7" t="n">
        <v>101</v>
      </c>
      <c r="D3904" s="7" t="n">
        <v>500</v>
      </c>
      <c r="E3904" s="7" t="n">
        <v>1</v>
      </c>
    </row>
    <row r="3905" spans="1:6">
      <c r="A3905" t="s">
        <v>4</v>
      </c>
      <c r="B3905" s="4" t="s">
        <v>5</v>
      </c>
      <c r="C3905" s="4" t="s">
        <v>13</v>
      </c>
      <c r="D3905" s="4" t="s">
        <v>10</v>
      </c>
    </row>
    <row r="3906" spans="1:6">
      <c r="A3906" t="n">
        <v>33286</v>
      </c>
      <c r="B3906" s="39" t="n">
        <v>58</v>
      </c>
      <c r="C3906" s="7" t="n">
        <v>254</v>
      </c>
      <c r="D3906" s="7" t="n">
        <v>0</v>
      </c>
    </row>
    <row r="3907" spans="1:6">
      <c r="A3907" t="s">
        <v>4</v>
      </c>
      <c r="B3907" s="4" t="s">
        <v>5</v>
      </c>
      <c r="C3907" s="4" t="s">
        <v>13</v>
      </c>
      <c r="D3907" s="4" t="s">
        <v>13</v>
      </c>
      <c r="E3907" s="4" t="s">
        <v>24</v>
      </c>
      <c r="F3907" s="4" t="s">
        <v>24</v>
      </c>
      <c r="G3907" s="4" t="s">
        <v>24</v>
      </c>
      <c r="H3907" s="4" t="s">
        <v>10</v>
      </c>
    </row>
    <row r="3908" spans="1:6">
      <c r="A3908" t="n">
        <v>33290</v>
      </c>
      <c r="B3908" s="55" t="n">
        <v>45</v>
      </c>
      <c r="C3908" s="7" t="n">
        <v>2</v>
      </c>
      <c r="D3908" s="7" t="n">
        <v>3</v>
      </c>
      <c r="E3908" s="7" t="n">
        <v>63.8400001525879</v>
      </c>
      <c r="F3908" s="7" t="n">
        <v>5.67000007629395</v>
      </c>
      <c r="G3908" s="7" t="n">
        <v>-3.46000003814697</v>
      </c>
      <c r="H3908" s="7" t="n">
        <v>0</v>
      </c>
    </row>
    <row r="3909" spans="1:6">
      <c r="A3909" t="s">
        <v>4</v>
      </c>
      <c r="B3909" s="4" t="s">
        <v>5</v>
      </c>
      <c r="C3909" s="4" t="s">
        <v>13</v>
      </c>
      <c r="D3909" s="4" t="s">
        <v>13</v>
      </c>
      <c r="E3909" s="4" t="s">
        <v>24</v>
      </c>
      <c r="F3909" s="4" t="s">
        <v>24</v>
      </c>
      <c r="G3909" s="4" t="s">
        <v>24</v>
      </c>
      <c r="H3909" s="4" t="s">
        <v>10</v>
      </c>
      <c r="I3909" s="4" t="s">
        <v>13</v>
      </c>
    </row>
    <row r="3910" spans="1:6">
      <c r="A3910" t="n">
        <v>33307</v>
      </c>
      <c r="B3910" s="55" t="n">
        <v>45</v>
      </c>
      <c r="C3910" s="7" t="n">
        <v>4</v>
      </c>
      <c r="D3910" s="7" t="n">
        <v>3</v>
      </c>
      <c r="E3910" s="7" t="n">
        <v>8.42000007629395</v>
      </c>
      <c r="F3910" s="7" t="n">
        <v>73.120002746582</v>
      </c>
      <c r="G3910" s="7" t="n">
        <v>0</v>
      </c>
      <c r="H3910" s="7" t="n">
        <v>0</v>
      </c>
      <c r="I3910" s="7" t="n">
        <v>0</v>
      </c>
    </row>
    <row r="3911" spans="1:6">
      <c r="A3911" t="s">
        <v>4</v>
      </c>
      <c r="B3911" s="4" t="s">
        <v>5</v>
      </c>
      <c r="C3911" s="4" t="s">
        <v>13</v>
      </c>
      <c r="D3911" s="4" t="s">
        <v>13</v>
      </c>
      <c r="E3911" s="4" t="s">
        <v>24</v>
      </c>
      <c r="F3911" s="4" t="s">
        <v>10</v>
      </c>
    </row>
    <row r="3912" spans="1:6">
      <c r="A3912" t="n">
        <v>33325</v>
      </c>
      <c r="B3912" s="55" t="n">
        <v>45</v>
      </c>
      <c r="C3912" s="7" t="n">
        <v>5</v>
      </c>
      <c r="D3912" s="7" t="n">
        <v>3</v>
      </c>
      <c r="E3912" s="7" t="n">
        <v>15.5</v>
      </c>
      <c r="F3912" s="7" t="n">
        <v>0</v>
      </c>
    </row>
    <row r="3913" spans="1:6">
      <c r="A3913" t="s">
        <v>4</v>
      </c>
      <c r="B3913" s="4" t="s">
        <v>5</v>
      </c>
      <c r="C3913" s="4" t="s">
        <v>13</v>
      </c>
      <c r="D3913" s="4" t="s">
        <v>13</v>
      </c>
      <c r="E3913" s="4" t="s">
        <v>24</v>
      </c>
      <c r="F3913" s="4" t="s">
        <v>10</v>
      </c>
    </row>
    <row r="3914" spans="1:6">
      <c r="A3914" t="n">
        <v>33334</v>
      </c>
      <c r="B3914" s="55" t="n">
        <v>45</v>
      </c>
      <c r="C3914" s="7" t="n">
        <v>11</v>
      </c>
      <c r="D3914" s="7" t="n">
        <v>3</v>
      </c>
      <c r="E3914" s="7" t="n">
        <v>40</v>
      </c>
      <c r="F3914" s="7" t="n">
        <v>0</v>
      </c>
    </row>
    <row r="3915" spans="1:6">
      <c r="A3915" t="s">
        <v>4</v>
      </c>
      <c r="B3915" s="4" t="s">
        <v>5</v>
      </c>
      <c r="C3915" s="4" t="s">
        <v>13</v>
      </c>
      <c r="D3915" s="4" t="s">
        <v>10</v>
      </c>
    </row>
    <row r="3916" spans="1:6">
      <c r="A3916" t="n">
        <v>33343</v>
      </c>
      <c r="B3916" s="39" t="n">
        <v>58</v>
      </c>
      <c r="C3916" s="7" t="n">
        <v>255</v>
      </c>
      <c r="D3916" s="7" t="n">
        <v>0</v>
      </c>
    </row>
    <row r="3917" spans="1:6">
      <c r="A3917" t="s">
        <v>4</v>
      </c>
      <c r="B3917" s="4" t="s">
        <v>5</v>
      </c>
      <c r="C3917" s="4" t="s">
        <v>10</v>
      </c>
    </row>
    <row r="3918" spans="1:6">
      <c r="A3918" t="n">
        <v>33347</v>
      </c>
      <c r="B3918" s="43" t="n">
        <v>16</v>
      </c>
      <c r="C3918" s="7" t="n">
        <v>1000</v>
      </c>
    </row>
    <row r="3919" spans="1:6">
      <c r="A3919" t="s">
        <v>4</v>
      </c>
      <c r="B3919" s="4" t="s">
        <v>5</v>
      </c>
      <c r="C3919" s="4" t="s">
        <v>13</v>
      </c>
      <c r="D3919" s="4" t="s">
        <v>10</v>
      </c>
      <c r="E3919" s="4" t="s">
        <v>6</v>
      </c>
      <c r="F3919" s="4" t="s">
        <v>6</v>
      </c>
      <c r="G3919" s="4" t="s">
        <v>6</v>
      </c>
      <c r="H3919" s="4" t="s">
        <v>6</v>
      </c>
    </row>
    <row r="3920" spans="1:6">
      <c r="A3920" t="n">
        <v>33350</v>
      </c>
      <c r="B3920" s="61" t="n">
        <v>51</v>
      </c>
      <c r="C3920" s="7" t="n">
        <v>3</v>
      </c>
      <c r="D3920" s="7" t="n">
        <v>0</v>
      </c>
      <c r="E3920" s="7" t="s">
        <v>345</v>
      </c>
      <c r="F3920" s="7" t="s">
        <v>201</v>
      </c>
      <c r="G3920" s="7" t="s">
        <v>202</v>
      </c>
      <c r="H3920" s="7" t="s">
        <v>203</v>
      </c>
    </row>
    <row r="3921" spans="1:9">
      <c r="A3921" t="s">
        <v>4</v>
      </c>
      <c r="B3921" s="4" t="s">
        <v>5</v>
      </c>
      <c r="C3921" s="4" t="s">
        <v>13</v>
      </c>
      <c r="D3921" s="4" t="s">
        <v>10</v>
      </c>
      <c r="E3921" s="4" t="s">
        <v>6</v>
      </c>
      <c r="F3921" s="4" t="s">
        <v>6</v>
      </c>
      <c r="G3921" s="4" t="s">
        <v>6</v>
      </c>
      <c r="H3921" s="4" t="s">
        <v>6</v>
      </c>
    </row>
    <row r="3922" spans="1:9">
      <c r="A3922" t="n">
        <v>33363</v>
      </c>
      <c r="B3922" s="61" t="n">
        <v>51</v>
      </c>
      <c r="C3922" s="7" t="n">
        <v>3</v>
      </c>
      <c r="D3922" s="7" t="n">
        <v>7032</v>
      </c>
      <c r="E3922" s="7" t="s">
        <v>345</v>
      </c>
      <c r="F3922" s="7" t="s">
        <v>201</v>
      </c>
      <c r="G3922" s="7" t="s">
        <v>202</v>
      </c>
      <c r="H3922" s="7" t="s">
        <v>203</v>
      </c>
    </row>
    <row r="3923" spans="1:9">
      <c r="A3923" t="s">
        <v>4</v>
      </c>
      <c r="B3923" s="4" t="s">
        <v>5</v>
      </c>
      <c r="C3923" s="4" t="s">
        <v>13</v>
      </c>
      <c r="D3923" s="4" t="s">
        <v>13</v>
      </c>
      <c r="E3923" s="4" t="s">
        <v>24</v>
      </c>
    </row>
    <row r="3924" spans="1:9">
      <c r="A3924" t="n">
        <v>33376</v>
      </c>
      <c r="B3924" s="92" t="n">
        <v>178</v>
      </c>
      <c r="C3924" s="7" t="n">
        <v>3</v>
      </c>
      <c r="D3924" s="7" t="n">
        <v>0</v>
      </c>
      <c r="E3924" s="7" t="n">
        <v>0.25</v>
      </c>
    </row>
    <row r="3925" spans="1:9">
      <c r="A3925" t="s">
        <v>4</v>
      </c>
      <c r="B3925" s="4" t="s">
        <v>5</v>
      </c>
      <c r="C3925" s="4" t="s">
        <v>13</v>
      </c>
      <c r="D3925" s="4" t="s">
        <v>13</v>
      </c>
    </row>
    <row r="3926" spans="1:9">
      <c r="A3926" t="n">
        <v>33383</v>
      </c>
      <c r="B3926" s="92" t="n">
        <v>178</v>
      </c>
      <c r="C3926" s="7" t="n">
        <v>5</v>
      </c>
      <c r="D3926" s="7" t="n">
        <v>0</v>
      </c>
    </row>
    <row r="3927" spans="1:9">
      <c r="A3927" t="s">
        <v>4</v>
      </c>
      <c r="B3927" s="4" t="s">
        <v>5</v>
      </c>
      <c r="C3927" s="4" t="s">
        <v>10</v>
      </c>
    </row>
    <row r="3928" spans="1:9">
      <c r="A3928" t="n">
        <v>33386</v>
      </c>
      <c r="B3928" s="43" t="n">
        <v>16</v>
      </c>
      <c r="C3928" s="7" t="n">
        <v>1000</v>
      </c>
    </row>
    <row r="3929" spans="1:9">
      <c r="A3929" t="s">
        <v>4</v>
      </c>
      <c r="B3929" s="4" t="s">
        <v>5</v>
      </c>
      <c r="C3929" s="4" t="s">
        <v>13</v>
      </c>
      <c r="D3929" s="4" t="s">
        <v>10</v>
      </c>
      <c r="E3929" s="4" t="s">
        <v>10</v>
      </c>
      <c r="F3929" s="4" t="s">
        <v>13</v>
      </c>
    </row>
    <row r="3930" spans="1:9">
      <c r="A3930" t="n">
        <v>33389</v>
      </c>
      <c r="B3930" s="34" t="n">
        <v>25</v>
      </c>
      <c r="C3930" s="7" t="n">
        <v>1</v>
      </c>
      <c r="D3930" s="7" t="n">
        <v>65535</v>
      </c>
      <c r="E3930" s="7" t="n">
        <v>420</v>
      </c>
      <c r="F3930" s="7" t="n">
        <v>5</v>
      </c>
    </row>
    <row r="3931" spans="1:9">
      <c r="A3931" t="s">
        <v>4</v>
      </c>
      <c r="B3931" s="4" t="s">
        <v>5</v>
      </c>
      <c r="C3931" s="4" t="s">
        <v>13</v>
      </c>
      <c r="D3931" s="4" t="s">
        <v>10</v>
      </c>
      <c r="E3931" s="4" t="s">
        <v>6</v>
      </c>
    </row>
    <row r="3932" spans="1:9">
      <c r="A3932" t="n">
        <v>33396</v>
      </c>
      <c r="B3932" s="61" t="n">
        <v>51</v>
      </c>
      <c r="C3932" s="7" t="n">
        <v>4</v>
      </c>
      <c r="D3932" s="7" t="n">
        <v>7032</v>
      </c>
      <c r="E3932" s="7" t="s">
        <v>244</v>
      </c>
    </row>
    <row r="3933" spans="1:9">
      <c r="A3933" t="s">
        <v>4</v>
      </c>
      <c r="B3933" s="4" t="s">
        <v>5</v>
      </c>
      <c r="C3933" s="4" t="s">
        <v>10</v>
      </c>
    </row>
    <row r="3934" spans="1:9">
      <c r="A3934" t="n">
        <v>33410</v>
      </c>
      <c r="B3934" s="43" t="n">
        <v>16</v>
      </c>
      <c r="C3934" s="7" t="n">
        <v>0</v>
      </c>
    </row>
    <row r="3935" spans="1:9">
      <c r="A3935" t="s">
        <v>4</v>
      </c>
      <c r="B3935" s="4" t="s">
        <v>5</v>
      </c>
      <c r="C3935" s="4" t="s">
        <v>10</v>
      </c>
      <c r="D3935" s="4" t="s">
        <v>70</v>
      </c>
      <c r="E3935" s="4" t="s">
        <v>13</v>
      </c>
      <c r="F3935" s="4" t="s">
        <v>13</v>
      </c>
    </row>
    <row r="3936" spans="1:9">
      <c r="A3936" t="n">
        <v>33413</v>
      </c>
      <c r="B3936" s="62" t="n">
        <v>26</v>
      </c>
      <c r="C3936" s="7" t="n">
        <v>7032</v>
      </c>
      <c r="D3936" s="7" t="s">
        <v>346</v>
      </c>
      <c r="E3936" s="7" t="n">
        <v>2</v>
      </c>
      <c r="F3936" s="7" t="n">
        <v>0</v>
      </c>
    </row>
    <row r="3937" spans="1:8">
      <c r="A3937" t="s">
        <v>4</v>
      </c>
      <c r="B3937" s="4" t="s">
        <v>5</v>
      </c>
    </row>
    <row r="3938" spans="1:8">
      <c r="A3938" t="n">
        <v>33504</v>
      </c>
      <c r="B3938" s="36" t="n">
        <v>28</v>
      </c>
    </row>
    <row r="3939" spans="1:8">
      <c r="A3939" t="s">
        <v>4</v>
      </c>
      <c r="B3939" s="4" t="s">
        <v>5</v>
      </c>
      <c r="C3939" s="4" t="s">
        <v>13</v>
      </c>
      <c r="D3939" s="4" t="s">
        <v>10</v>
      </c>
      <c r="E3939" s="4" t="s">
        <v>10</v>
      </c>
      <c r="F3939" s="4" t="s">
        <v>13</v>
      </c>
    </row>
    <row r="3940" spans="1:8">
      <c r="A3940" t="n">
        <v>33505</v>
      </c>
      <c r="B3940" s="34" t="n">
        <v>25</v>
      </c>
      <c r="C3940" s="7" t="n">
        <v>1</v>
      </c>
      <c r="D3940" s="7" t="n">
        <v>60</v>
      </c>
      <c r="E3940" s="7" t="n">
        <v>500</v>
      </c>
      <c r="F3940" s="7" t="n">
        <v>1</v>
      </c>
    </row>
    <row r="3941" spans="1:8">
      <c r="A3941" t="s">
        <v>4</v>
      </c>
      <c r="B3941" s="4" t="s">
        <v>5</v>
      </c>
      <c r="C3941" s="4" t="s">
        <v>13</v>
      </c>
      <c r="D3941" s="4" t="s">
        <v>10</v>
      </c>
      <c r="E3941" s="4" t="s">
        <v>6</v>
      </c>
    </row>
    <row r="3942" spans="1:8">
      <c r="A3942" t="n">
        <v>33512</v>
      </c>
      <c r="B3942" s="61" t="n">
        <v>51</v>
      </c>
      <c r="C3942" s="7" t="n">
        <v>4</v>
      </c>
      <c r="D3942" s="7" t="n">
        <v>0</v>
      </c>
      <c r="E3942" s="7" t="s">
        <v>347</v>
      </c>
    </row>
    <row r="3943" spans="1:8">
      <c r="A3943" t="s">
        <v>4</v>
      </c>
      <c r="B3943" s="4" t="s">
        <v>5</v>
      </c>
      <c r="C3943" s="4" t="s">
        <v>10</v>
      </c>
    </row>
    <row r="3944" spans="1:8">
      <c r="A3944" t="n">
        <v>33526</v>
      </c>
      <c r="B3944" s="43" t="n">
        <v>16</v>
      </c>
      <c r="C3944" s="7" t="n">
        <v>0</v>
      </c>
    </row>
    <row r="3945" spans="1:8">
      <c r="A3945" t="s">
        <v>4</v>
      </c>
      <c r="B3945" s="4" t="s">
        <v>5</v>
      </c>
      <c r="C3945" s="4" t="s">
        <v>10</v>
      </c>
      <c r="D3945" s="4" t="s">
        <v>70</v>
      </c>
      <c r="E3945" s="4" t="s">
        <v>13</v>
      </c>
      <c r="F3945" s="4" t="s">
        <v>13</v>
      </c>
      <c r="G3945" s="4" t="s">
        <v>70</v>
      </c>
      <c r="H3945" s="4" t="s">
        <v>13</v>
      </c>
      <c r="I3945" s="4" t="s">
        <v>13</v>
      </c>
    </row>
    <row r="3946" spans="1:8">
      <c r="A3946" t="n">
        <v>33529</v>
      </c>
      <c r="B3946" s="62" t="n">
        <v>26</v>
      </c>
      <c r="C3946" s="7" t="n">
        <v>0</v>
      </c>
      <c r="D3946" s="7" t="s">
        <v>348</v>
      </c>
      <c r="E3946" s="7" t="n">
        <v>2</v>
      </c>
      <c r="F3946" s="7" t="n">
        <v>3</v>
      </c>
      <c r="G3946" s="7" t="s">
        <v>349</v>
      </c>
      <c r="H3946" s="7" t="n">
        <v>2</v>
      </c>
      <c r="I3946" s="7" t="n">
        <v>0</v>
      </c>
    </row>
    <row r="3947" spans="1:8">
      <c r="A3947" t="s">
        <v>4</v>
      </c>
      <c r="B3947" s="4" t="s">
        <v>5</v>
      </c>
    </row>
    <row r="3948" spans="1:8">
      <c r="A3948" t="n">
        <v>33713</v>
      </c>
      <c r="B3948" s="36" t="n">
        <v>28</v>
      </c>
    </row>
    <row r="3949" spans="1:8">
      <c r="A3949" t="s">
        <v>4</v>
      </c>
      <c r="B3949" s="4" t="s">
        <v>5</v>
      </c>
      <c r="C3949" s="4" t="s">
        <v>13</v>
      </c>
      <c r="D3949" s="4" t="s">
        <v>10</v>
      </c>
      <c r="E3949" s="4" t="s">
        <v>10</v>
      </c>
      <c r="F3949" s="4" t="s">
        <v>13</v>
      </c>
    </row>
    <row r="3950" spans="1:8">
      <c r="A3950" t="n">
        <v>33714</v>
      </c>
      <c r="B3950" s="34" t="n">
        <v>25</v>
      </c>
      <c r="C3950" s="7" t="n">
        <v>1</v>
      </c>
      <c r="D3950" s="7" t="n">
        <v>65535</v>
      </c>
      <c r="E3950" s="7" t="n">
        <v>65535</v>
      </c>
      <c r="F3950" s="7" t="n">
        <v>0</v>
      </c>
    </row>
    <row r="3951" spans="1:8">
      <c r="A3951" t="s">
        <v>4</v>
      </c>
      <c r="B3951" s="4" t="s">
        <v>5</v>
      </c>
      <c r="C3951" s="4" t="s">
        <v>10</v>
      </c>
      <c r="D3951" s="4" t="s">
        <v>13</v>
      </c>
      <c r="E3951" s="4" t="s">
        <v>10</v>
      </c>
    </row>
    <row r="3952" spans="1:8">
      <c r="A3952" t="n">
        <v>33721</v>
      </c>
      <c r="B3952" s="33" t="n">
        <v>104</v>
      </c>
      <c r="C3952" s="7" t="n">
        <v>18</v>
      </c>
      <c r="D3952" s="7" t="n">
        <v>1</v>
      </c>
      <c r="E3952" s="7" t="n">
        <v>0</v>
      </c>
    </row>
    <row r="3953" spans="1:9">
      <c r="A3953" t="s">
        <v>4</v>
      </c>
      <c r="B3953" s="4" t="s">
        <v>5</v>
      </c>
    </row>
    <row r="3954" spans="1:9">
      <c r="A3954" t="n">
        <v>33727</v>
      </c>
      <c r="B3954" s="5" t="n">
        <v>1</v>
      </c>
    </row>
    <row r="3955" spans="1:9">
      <c r="A3955" t="s">
        <v>4</v>
      </c>
      <c r="B3955" s="4" t="s">
        <v>5</v>
      </c>
      <c r="C3955" s="4" t="s">
        <v>25</v>
      </c>
    </row>
    <row r="3956" spans="1:9">
      <c r="A3956" t="n">
        <v>33728</v>
      </c>
      <c r="B3956" s="19" t="n">
        <v>3</v>
      </c>
      <c r="C3956" s="14" t="n">
        <f t="normal" ca="1">A4048</f>
        <v>0</v>
      </c>
    </row>
    <row r="3957" spans="1:9">
      <c r="A3957" t="s">
        <v>4</v>
      </c>
      <c r="B3957" s="4" t="s">
        <v>5</v>
      </c>
      <c r="C3957" s="4" t="s">
        <v>13</v>
      </c>
      <c r="D3957" s="4" t="s">
        <v>10</v>
      </c>
      <c r="E3957" s="4" t="s">
        <v>6</v>
      </c>
    </row>
    <row r="3958" spans="1:9">
      <c r="A3958" t="n">
        <v>33733</v>
      </c>
      <c r="B3958" s="61" t="n">
        <v>51</v>
      </c>
      <c r="C3958" s="7" t="n">
        <v>4</v>
      </c>
      <c r="D3958" s="7" t="n">
        <v>5</v>
      </c>
      <c r="E3958" s="7" t="s">
        <v>252</v>
      </c>
    </row>
    <row r="3959" spans="1:9">
      <c r="A3959" t="s">
        <v>4</v>
      </c>
      <c r="B3959" s="4" t="s">
        <v>5</v>
      </c>
      <c r="C3959" s="4" t="s">
        <v>10</v>
      </c>
    </row>
    <row r="3960" spans="1:9">
      <c r="A3960" t="n">
        <v>33747</v>
      </c>
      <c r="B3960" s="43" t="n">
        <v>16</v>
      </c>
      <c r="C3960" s="7" t="n">
        <v>0</v>
      </c>
    </row>
    <row r="3961" spans="1:9">
      <c r="A3961" t="s">
        <v>4</v>
      </c>
      <c r="B3961" s="4" t="s">
        <v>5</v>
      </c>
      <c r="C3961" s="4" t="s">
        <v>10</v>
      </c>
      <c r="D3961" s="4" t="s">
        <v>70</v>
      </c>
      <c r="E3961" s="4" t="s">
        <v>13</v>
      </c>
      <c r="F3961" s="4" t="s">
        <v>13</v>
      </c>
    </row>
    <row r="3962" spans="1:9">
      <c r="A3962" t="n">
        <v>33750</v>
      </c>
      <c r="B3962" s="62" t="n">
        <v>26</v>
      </c>
      <c r="C3962" s="7" t="n">
        <v>5</v>
      </c>
      <c r="D3962" s="7" t="s">
        <v>350</v>
      </c>
      <c r="E3962" s="7" t="n">
        <v>2</v>
      </c>
      <c r="F3962" s="7" t="n">
        <v>0</v>
      </c>
    </row>
    <row r="3963" spans="1:9">
      <c r="A3963" t="s">
        <v>4</v>
      </c>
      <c r="B3963" s="4" t="s">
        <v>5</v>
      </c>
    </row>
    <row r="3964" spans="1:9">
      <c r="A3964" t="n">
        <v>33778</v>
      </c>
      <c r="B3964" s="36" t="n">
        <v>28</v>
      </c>
    </row>
    <row r="3965" spans="1:9">
      <c r="A3965" t="s">
        <v>4</v>
      </c>
      <c r="B3965" s="4" t="s">
        <v>5</v>
      </c>
      <c r="C3965" s="4" t="s">
        <v>13</v>
      </c>
      <c r="D3965" s="4" t="s">
        <v>10</v>
      </c>
      <c r="E3965" s="4" t="s">
        <v>6</v>
      </c>
    </row>
    <row r="3966" spans="1:9">
      <c r="A3966" t="n">
        <v>33779</v>
      </c>
      <c r="B3966" s="61" t="n">
        <v>51</v>
      </c>
      <c r="C3966" s="7" t="n">
        <v>4</v>
      </c>
      <c r="D3966" s="7" t="n">
        <v>6</v>
      </c>
      <c r="E3966" s="7" t="s">
        <v>293</v>
      </c>
    </row>
    <row r="3967" spans="1:9">
      <c r="A3967" t="s">
        <v>4</v>
      </c>
      <c r="B3967" s="4" t="s">
        <v>5</v>
      </c>
      <c r="C3967" s="4" t="s">
        <v>10</v>
      </c>
    </row>
    <row r="3968" spans="1:9">
      <c r="A3968" t="n">
        <v>33793</v>
      </c>
      <c r="B3968" s="43" t="n">
        <v>16</v>
      </c>
      <c r="C3968" s="7" t="n">
        <v>0</v>
      </c>
    </row>
    <row r="3969" spans="1:6">
      <c r="A3969" t="s">
        <v>4</v>
      </c>
      <c r="B3969" s="4" t="s">
        <v>5</v>
      </c>
      <c r="C3969" s="4" t="s">
        <v>10</v>
      </c>
      <c r="D3969" s="4" t="s">
        <v>70</v>
      </c>
      <c r="E3969" s="4" t="s">
        <v>13</v>
      </c>
      <c r="F3969" s="4" t="s">
        <v>13</v>
      </c>
    </row>
    <row r="3970" spans="1:6">
      <c r="A3970" t="n">
        <v>33796</v>
      </c>
      <c r="B3970" s="62" t="n">
        <v>26</v>
      </c>
      <c r="C3970" s="7" t="n">
        <v>6</v>
      </c>
      <c r="D3970" s="7" t="s">
        <v>351</v>
      </c>
      <c r="E3970" s="7" t="n">
        <v>2</v>
      </c>
      <c r="F3970" s="7" t="n">
        <v>0</v>
      </c>
    </row>
    <row r="3971" spans="1:6">
      <c r="A3971" t="s">
        <v>4</v>
      </c>
      <c r="B3971" s="4" t="s">
        <v>5</v>
      </c>
    </row>
    <row r="3972" spans="1:6">
      <c r="A3972" t="n">
        <v>33818</v>
      </c>
      <c r="B3972" s="36" t="n">
        <v>28</v>
      </c>
    </row>
    <row r="3973" spans="1:6">
      <c r="A3973" t="s">
        <v>4</v>
      </c>
      <c r="B3973" s="4" t="s">
        <v>5</v>
      </c>
      <c r="C3973" s="4" t="s">
        <v>13</v>
      </c>
      <c r="D3973" s="4" t="s">
        <v>10</v>
      </c>
      <c r="E3973" s="4" t="s">
        <v>10</v>
      </c>
      <c r="F3973" s="4" t="s">
        <v>13</v>
      </c>
    </row>
    <row r="3974" spans="1:6">
      <c r="A3974" t="n">
        <v>33819</v>
      </c>
      <c r="B3974" s="34" t="n">
        <v>25</v>
      </c>
      <c r="C3974" s="7" t="n">
        <v>1</v>
      </c>
      <c r="D3974" s="7" t="n">
        <v>65535</v>
      </c>
      <c r="E3974" s="7" t="n">
        <v>65535</v>
      </c>
      <c r="F3974" s="7" t="n">
        <v>0</v>
      </c>
    </row>
    <row r="3975" spans="1:6">
      <c r="A3975" t="s">
        <v>4</v>
      </c>
      <c r="B3975" s="4" t="s">
        <v>5</v>
      </c>
      <c r="C3975" s="4" t="s">
        <v>10</v>
      </c>
    </row>
    <row r="3976" spans="1:6">
      <c r="A3976" t="n">
        <v>33826</v>
      </c>
      <c r="B3976" s="43" t="n">
        <v>16</v>
      </c>
      <c r="C3976" s="7" t="n">
        <v>500</v>
      </c>
    </row>
    <row r="3977" spans="1:6">
      <c r="A3977" t="s">
        <v>4</v>
      </c>
      <c r="B3977" s="4" t="s">
        <v>5</v>
      </c>
      <c r="C3977" s="4" t="s">
        <v>13</v>
      </c>
      <c r="D3977" s="4" t="s">
        <v>10</v>
      </c>
      <c r="E3977" s="4" t="s">
        <v>24</v>
      </c>
    </row>
    <row r="3978" spans="1:6">
      <c r="A3978" t="n">
        <v>33829</v>
      </c>
      <c r="B3978" s="39" t="n">
        <v>58</v>
      </c>
      <c r="C3978" s="7" t="n">
        <v>101</v>
      </c>
      <c r="D3978" s="7" t="n">
        <v>500</v>
      </c>
      <c r="E3978" s="7" t="n">
        <v>1</v>
      </c>
    </row>
    <row r="3979" spans="1:6">
      <c r="A3979" t="s">
        <v>4</v>
      </c>
      <c r="B3979" s="4" t="s">
        <v>5</v>
      </c>
      <c r="C3979" s="4" t="s">
        <v>13</v>
      </c>
      <c r="D3979" s="4" t="s">
        <v>10</v>
      </c>
    </row>
    <row r="3980" spans="1:6">
      <c r="A3980" t="n">
        <v>33837</v>
      </c>
      <c r="B3980" s="39" t="n">
        <v>58</v>
      </c>
      <c r="C3980" s="7" t="n">
        <v>254</v>
      </c>
      <c r="D3980" s="7" t="n">
        <v>0</v>
      </c>
    </row>
    <row r="3981" spans="1:6">
      <c r="A3981" t="s">
        <v>4</v>
      </c>
      <c r="B3981" s="4" t="s">
        <v>5</v>
      </c>
      <c r="C3981" s="4" t="s">
        <v>13</v>
      </c>
      <c r="D3981" s="4" t="s">
        <v>13</v>
      </c>
      <c r="E3981" s="4" t="s">
        <v>24</v>
      </c>
      <c r="F3981" s="4" t="s">
        <v>24</v>
      </c>
      <c r="G3981" s="4" t="s">
        <v>24</v>
      </c>
      <c r="H3981" s="4" t="s">
        <v>10</v>
      </c>
    </row>
    <row r="3982" spans="1:6">
      <c r="A3982" t="n">
        <v>33841</v>
      </c>
      <c r="B3982" s="55" t="n">
        <v>45</v>
      </c>
      <c r="C3982" s="7" t="n">
        <v>2</v>
      </c>
      <c r="D3982" s="7" t="n">
        <v>3</v>
      </c>
      <c r="E3982" s="7" t="n">
        <v>63.8400001525879</v>
      </c>
      <c r="F3982" s="7" t="n">
        <v>5.67000007629395</v>
      </c>
      <c r="G3982" s="7" t="n">
        <v>-3.46000003814697</v>
      </c>
      <c r="H3982" s="7" t="n">
        <v>0</v>
      </c>
    </row>
    <row r="3983" spans="1:6">
      <c r="A3983" t="s">
        <v>4</v>
      </c>
      <c r="B3983" s="4" t="s">
        <v>5</v>
      </c>
      <c r="C3983" s="4" t="s">
        <v>13</v>
      </c>
      <c r="D3983" s="4" t="s">
        <v>13</v>
      </c>
      <c r="E3983" s="4" t="s">
        <v>24</v>
      </c>
      <c r="F3983" s="4" t="s">
        <v>24</v>
      </c>
      <c r="G3983" s="4" t="s">
        <v>24</v>
      </c>
      <c r="H3983" s="4" t="s">
        <v>10</v>
      </c>
      <c r="I3983" s="4" t="s">
        <v>13</v>
      </c>
    </row>
    <row r="3984" spans="1:6">
      <c r="A3984" t="n">
        <v>33858</v>
      </c>
      <c r="B3984" s="55" t="n">
        <v>45</v>
      </c>
      <c r="C3984" s="7" t="n">
        <v>4</v>
      </c>
      <c r="D3984" s="7" t="n">
        <v>3</v>
      </c>
      <c r="E3984" s="7" t="n">
        <v>8.42000007629395</v>
      </c>
      <c r="F3984" s="7" t="n">
        <v>73.120002746582</v>
      </c>
      <c r="G3984" s="7" t="n">
        <v>0</v>
      </c>
      <c r="H3984" s="7" t="n">
        <v>0</v>
      </c>
      <c r="I3984" s="7" t="n">
        <v>0</v>
      </c>
    </row>
    <row r="3985" spans="1:9">
      <c r="A3985" t="s">
        <v>4</v>
      </c>
      <c r="B3985" s="4" t="s">
        <v>5</v>
      </c>
      <c r="C3985" s="4" t="s">
        <v>13</v>
      </c>
      <c r="D3985" s="4" t="s">
        <v>13</v>
      </c>
      <c r="E3985" s="4" t="s">
        <v>24</v>
      </c>
      <c r="F3985" s="4" t="s">
        <v>10</v>
      </c>
    </row>
    <row r="3986" spans="1:9">
      <c r="A3986" t="n">
        <v>33876</v>
      </c>
      <c r="B3986" s="55" t="n">
        <v>45</v>
      </c>
      <c r="C3986" s="7" t="n">
        <v>5</v>
      </c>
      <c r="D3986" s="7" t="n">
        <v>3</v>
      </c>
      <c r="E3986" s="7" t="n">
        <v>15.5</v>
      </c>
      <c r="F3986" s="7" t="n">
        <v>0</v>
      </c>
    </row>
    <row r="3987" spans="1:9">
      <c r="A3987" t="s">
        <v>4</v>
      </c>
      <c r="B3987" s="4" t="s">
        <v>5</v>
      </c>
      <c r="C3987" s="4" t="s">
        <v>13</v>
      </c>
      <c r="D3987" s="4" t="s">
        <v>13</v>
      </c>
      <c r="E3987" s="4" t="s">
        <v>24</v>
      </c>
      <c r="F3987" s="4" t="s">
        <v>10</v>
      </c>
    </row>
    <row r="3988" spans="1:9">
      <c r="A3988" t="n">
        <v>33885</v>
      </c>
      <c r="B3988" s="55" t="n">
        <v>45</v>
      </c>
      <c r="C3988" s="7" t="n">
        <v>11</v>
      </c>
      <c r="D3988" s="7" t="n">
        <v>3</v>
      </c>
      <c r="E3988" s="7" t="n">
        <v>40</v>
      </c>
      <c r="F3988" s="7" t="n">
        <v>0</v>
      </c>
    </row>
    <row r="3989" spans="1:9">
      <c r="A3989" t="s">
        <v>4</v>
      </c>
      <c r="B3989" s="4" t="s">
        <v>5</v>
      </c>
      <c r="C3989" s="4" t="s">
        <v>13</v>
      </c>
      <c r="D3989" s="4" t="s">
        <v>10</v>
      </c>
    </row>
    <row r="3990" spans="1:9">
      <c r="A3990" t="n">
        <v>33894</v>
      </c>
      <c r="B3990" s="39" t="n">
        <v>58</v>
      </c>
      <c r="C3990" s="7" t="n">
        <v>255</v>
      </c>
      <c r="D3990" s="7" t="n">
        <v>0</v>
      </c>
    </row>
    <row r="3991" spans="1:9">
      <c r="A3991" t="s">
        <v>4</v>
      </c>
      <c r="B3991" s="4" t="s">
        <v>5</v>
      </c>
      <c r="C3991" s="4" t="s">
        <v>10</v>
      </c>
    </row>
    <row r="3992" spans="1:9">
      <c r="A3992" t="n">
        <v>33898</v>
      </c>
      <c r="B3992" s="43" t="n">
        <v>16</v>
      </c>
      <c r="C3992" s="7" t="n">
        <v>1000</v>
      </c>
    </row>
    <row r="3993" spans="1:9">
      <c r="A3993" t="s">
        <v>4</v>
      </c>
      <c r="B3993" s="4" t="s">
        <v>5</v>
      </c>
      <c r="C3993" s="4" t="s">
        <v>6</v>
      </c>
      <c r="D3993" s="4" t="s">
        <v>10</v>
      </c>
    </row>
    <row r="3994" spans="1:9">
      <c r="A3994" t="n">
        <v>33901</v>
      </c>
      <c r="B3994" s="76" t="n">
        <v>29</v>
      </c>
      <c r="C3994" s="7" t="s">
        <v>312</v>
      </c>
      <c r="D3994" s="7" t="n">
        <v>65533</v>
      </c>
    </row>
    <row r="3995" spans="1:9">
      <c r="A3995" t="s">
        <v>4</v>
      </c>
      <c r="B3995" s="4" t="s">
        <v>5</v>
      </c>
      <c r="C3995" s="4" t="s">
        <v>13</v>
      </c>
      <c r="D3995" s="4" t="s">
        <v>10</v>
      </c>
      <c r="E3995" s="4" t="s">
        <v>6</v>
      </c>
    </row>
    <row r="3996" spans="1:9">
      <c r="A3996" t="n">
        <v>33922</v>
      </c>
      <c r="B3996" s="61" t="n">
        <v>51</v>
      </c>
      <c r="C3996" s="7" t="n">
        <v>4</v>
      </c>
      <c r="D3996" s="7" t="n">
        <v>1560</v>
      </c>
      <c r="E3996" s="7" t="s">
        <v>101</v>
      </c>
    </row>
    <row r="3997" spans="1:9">
      <c r="A3997" t="s">
        <v>4</v>
      </c>
      <c r="B3997" s="4" t="s">
        <v>5</v>
      </c>
      <c r="C3997" s="4" t="s">
        <v>10</v>
      </c>
    </row>
    <row r="3998" spans="1:9">
      <c r="A3998" t="n">
        <v>33935</v>
      </c>
      <c r="B3998" s="43" t="n">
        <v>16</v>
      </c>
      <c r="C3998" s="7" t="n">
        <v>0</v>
      </c>
    </row>
    <row r="3999" spans="1:9">
      <c r="A3999" t="s">
        <v>4</v>
      </c>
      <c r="B3999" s="4" t="s">
        <v>5</v>
      </c>
      <c r="C3999" s="4" t="s">
        <v>10</v>
      </c>
      <c r="D3999" s="4" t="s">
        <v>70</v>
      </c>
      <c r="E3999" s="4" t="s">
        <v>13</v>
      </c>
      <c r="F3999" s="4" t="s">
        <v>13</v>
      </c>
      <c r="G3999" s="4" t="s">
        <v>70</v>
      </c>
      <c r="H3999" s="4" t="s">
        <v>13</v>
      </c>
      <c r="I3999" s="4" t="s">
        <v>13</v>
      </c>
    </row>
    <row r="4000" spans="1:9">
      <c r="A4000" t="n">
        <v>33938</v>
      </c>
      <c r="B4000" s="62" t="n">
        <v>26</v>
      </c>
      <c r="C4000" s="7" t="n">
        <v>1560</v>
      </c>
      <c r="D4000" s="7" t="s">
        <v>352</v>
      </c>
      <c r="E4000" s="7" t="n">
        <v>2</v>
      </c>
      <c r="F4000" s="7" t="n">
        <v>3</v>
      </c>
      <c r="G4000" s="7" t="s">
        <v>353</v>
      </c>
      <c r="H4000" s="7" t="n">
        <v>2</v>
      </c>
      <c r="I4000" s="7" t="n">
        <v>0</v>
      </c>
    </row>
    <row r="4001" spans="1:9">
      <c r="A4001" t="s">
        <v>4</v>
      </c>
      <c r="B4001" s="4" t="s">
        <v>5</v>
      </c>
    </row>
    <row r="4002" spans="1:9">
      <c r="A4002" t="n">
        <v>34012</v>
      </c>
      <c r="B4002" s="36" t="n">
        <v>28</v>
      </c>
    </row>
    <row r="4003" spans="1:9">
      <c r="A4003" t="s">
        <v>4</v>
      </c>
      <c r="B4003" s="4" t="s">
        <v>5</v>
      </c>
      <c r="C4003" s="4" t="s">
        <v>6</v>
      </c>
      <c r="D4003" s="4" t="s">
        <v>10</v>
      </c>
    </row>
    <row r="4004" spans="1:9">
      <c r="A4004" t="n">
        <v>34013</v>
      </c>
      <c r="B4004" s="76" t="n">
        <v>29</v>
      </c>
      <c r="C4004" s="7" t="s">
        <v>12</v>
      </c>
      <c r="D4004" s="7" t="n">
        <v>65533</v>
      </c>
    </row>
    <row r="4005" spans="1:9">
      <c r="A4005" t="s">
        <v>4</v>
      </c>
      <c r="B4005" s="4" t="s">
        <v>5</v>
      </c>
      <c r="C4005" s="4" t="s">
        <v>10</v>
      </c>
      <c r="D4005" s="4" t="s">
        <v>24</v>
      </c>
      <c r="E4005" s="4" t="s">
        <v>24</v>
      </c>
      <c r="F4005" s="4" t="s">
        <v>24</v>
      </c>
      <c r="G4005" s="4" t="s">
        <v>10</v>
      </c>
      <c r="H4005" s="4" t="s">
        <v>10</v>
      </c>
    </row>
    <row r="4006" spans="1:9">
      <c r="A4006" t="n">
        <v>34017</v>
      </c>
      <c r="B4006" s="51" t="n">
        <v>60</v>
      </c>
      <c r="C4006" s="7" t="n">
        <v>0</v>
      </c>
      <c r="D4006" s="7" t="n">
        <v>5</v>
      </c>
      <c r="E4006" s="7" t="n">
        <v>-25</v>
      </c>
      <c r="F4006" s="7" t="n">
        <v>0</v>
      </c>
      <c r="G4006" s="7" t="n">
        <v>0</v>
      </c>
      <c r="H4006" s="7" t="n">
        <v>0</v>
      </c>
    </row>
    <row r="4007" spans="1:9">
      <c r="A4007" t="s">
        <v>4</v>
      </c>
      <c r="B4007" s="4" t="s">
        <v>5</v>
      </c>
      <c r="C4007" s="4" t="s">
        <v>10</v>
      </c>
      <c r="D4007" s="4" t="s">
        <v>24</v>
      </c>
      <c r="E4007" s="4" t="s">
        <v>24</v>
      </c>
      <c r="F4007" s="4" t="s">
        <v>24</v>
      </c>
      <c r="G4007" s="4" t="s">
        <v>10</v>
      </c>
      <c r="H4007" s="4" t="s">
        <v>10</v>
      </c>
    </row>
    <row r="4008" spans="1:9">
      <c r="A4008" t="n">
        <v>34036</v>
      </c>
      <c r="B4008" s="51" t="n">
        <v>60</v>
      </c>
      <c r="C4008" s="7" t="n">
        <v>7032</v>
      </c>
      <c r="D4008" s="7" t="n">
        <v>-45</v>
      </c>
      <c r="E4008" s="7" t="n">
        <v>0</v>
      </c>
      <c r="F4008" s="7" t="n">
        <v>0</v>
      </c>
      <c r="G4008" s="7" t="n">
        <v>0</v>
      </c>
      <c r="H4008" s="7" t="n">
        <v>0</v>
      </c>
    </row>
    <row r="4009" spans="1:9">
      <c r="A4009" t="s">
        <v>4</v>
      </c>
      <c r="B4009" s="4" t="s">
        <v>5</v>
      </c>
      <c r="C4009" s="4" t="s">
        <v>13</v>
      </c>
      <c r="D4009" s="4" t="s">
        <v>10</v>
      </c>
      <c r="E4009" s="4" t="s">
        <v>6</v>
      </c>
      <c r="F4009" s="4" t="s">
        <v>6</v>
      </c>
      <c r="G4009" s="4" t="s">
        <v>6</v>
      </c>
      <c r="H4009" s="4" t="s">
        <v>6</v>
      </c>
    </row>
    <row r="4010" spans="1:9">
      <c r="A4010" t="n">
        <v>34055</v>
      </c>
      <c r="B4010" s="61" t="n">
        <v>51</v>
      </c>
      <c r="C4010" s="7" t="n">
        <v>3</v>
      </c>
      <c r="D4010" s="7" t="n">
        <v>0</v>
      </c>
      <c r="E4010" s="7" t="s">
        <v>354</v>
      </c>
      <c r="F4010" s="7" t="s">
        <v>201</v>
      </c>
      <c r="G4010" s="7" t="s">
        <v>202</v>
      </c>
      <c r="H4010" s="7" t="s">
        <v>203</v>
      </c>
    </row>
    <row r="4011" spans="1:9">
      <c r="A4011" t="s">
        <v>4</v>
      </c>
      <c r="B4011" s="4" t="s">
        <v>5</v>
      </c>
      <c r="C4011" s="4" t="s">
        <v>13</v>
      </c>
      <c r="D4011" s="4" t="s">
        <v>10</v>
      </c>
      <c r="E4011" s="4" t="s">
        <v>6</v>
      </c>
      <c r="F4011" s="4" t="s">
        <v>6</v>
      </c>
      <c r="G4011" s="4" t="s">
        <v>6</v>
      </c>
      <c r="H4011" s="4" t="s">
        <v>6</v>
      </c>
    </row>
    <row r="4012" spans="1:9">
      <c r="A4012" t="n">
        <v>34068</v>
      </c>
      <c r="B4012" s="61" t="n">
        <v>51</v>
      </c>
      <c r="C4012" s="7" t="n">
        <v>3</v>
      </c>
      <c r="D4012" s="7" t="n">
        <v>7032</v>
      </c>
      <c r="E4012" s="7" t="s">
        <v>355</v>
      </c>
      <c r="F4012" s="7" t="s">
        <v>201</v>
      </c>
      <c r="G4012" s="7" t="s">
        <v>202</v>
      </c>
      <c r="H4012" s="7" t="s">
        <v>203</v>
      </c>
    </row>
    <row r="4013" spans="1:9">
      <c r="A4013" t="s">
        <v>4</v>
      </c>
      <c r="B4013" s="4" t="s">
        <v>5</v>
      </c>
      <c r="C4013" s="4" t="s">
        <v>13</v>
      </c>
      <c r="D4013" s="4" t="s">
        <v>13</v>
      </c>
      <c r="E4013" s="4" t="s">
        <v>24</v>
      </c>
    </row>
    <row r="4014" spans="1:9">
      <c r="A4014" t="n">
        <v>34081</v>
      </c>
      <c r="B4014" s="92" t="n">
        <v>178</v>
      </c>
      <c r="C4014" s="7" t="n">
        <v>3</v>
      </c>
      <c r="D4014" s="7" t="n">
        <v>0</v>
      </c>
      <c r="E4014" s="7" t="n">
        <v>0.25</v>
      </c>
    </row>
    <row r="4015" spans="1:9">
      <c r="A4015" t="s">
        <v>4</v>
      </c>
      <c r="B4015" s="4" t="s">
        <v>5</v>
      </c>
      <c r="C4015" s="4" t="s">
        <v>13</v>
      </c>
      <c r="D4015" s="4" t="s">
        <v>13</v>
      </c>
    </row>
    <row r="4016" spans="1:9">
      <c r="A4016" t="n">
        <v>34088</v>
      </c>
      <c r="B4016" s="92" t="n">
        <v>178</v>
      </c>
      <c r="C4016" s="7" t="n">
        <v>5</v>
      </c>
      <c r="D4016" s="7" t="n">
        <v>0</v>
      </c>
    </row>
    <row r="4017" spans="1:8">
      <c r="A4017" t="s">
        <v>4</v>
      </c>
      <c r="B4017" s="4" t="s">
        <v>5</v>
      </c>
      <c r="C4017" s="4" t="s">
        <v>10</v>
      </c>
    </row>
    <row r="4018" spans="1:8">
      <c r="A4018" t="n">
        <v>34091</v>
      </c>
      <c r="B4018" s="43" t="n">
        <v>16</v>
      </c>
      <c r="C4018" s="7" t="n">
        <v>1000</v>
      </c>
    </row>
    <row r="4019" spans="1:8">
      <c r="A4019" t="s">
        <v>4</v>
      </c>
      <c r="B4019" s="4" t="s">
        <v>5</v>
      </c>
      <c r="C4019" s="4" t="s">
        <v>13</v>
      </c>
      <c r="D4019" s="4" t="s">
        <v>10</v>
      </c>
      <c r="E4019" s="4" t="s">
        <v>10</v>
      </c>
      <c r="F4019" s="4" t="s">
        <v>13</v>
      </c>
    </row>
    <row r="4020" spans="1:8">
      <c r="A4020" t="n">
        <v>34094</v>
      </c>
      <c r="B4020" s="34" t="n">
        <v>25</v>
      </c>
      <c r="C4020" s="7" t="n">
        <v>1</v>
      </c>
      <c r="D4020" s="7" t="n">
        <v>65535</v>
      </c>
      <c r="E4020" s="7" t="n">
        <v>420</v>
      </c>
      <c r="F4020" s="7" t="n">
        <v>5</v>
      </c>
    </row>
    <row r="4021" spans="1:8">
      <c r="A4021" t="s">
        <v>4</v>
      </c>
      <c r="B4021" s="4" t="s">
        <v>5</v>
      </c>
      <c r="C4021" s="4" t="s">
        <v>13</v>
      </c>
      <c r="D4021" s="4" t="s">
        <v>10</v>
      </c>
      <c r="E4021" s="4" t="s">
        <v>6</v>
      </c>
    </row>
    <row r="4022" spans="1:8">
      <c r="A4022" t="n">
        <v>34101</v>
      </c>
      <c r="B4022" s="61" t="n">
        <v>51</v>
      </c>
      <c r="C4022" s="7" t="n">
        <v>4</v>
      </c>
      <c r="D4022" s="7" t="n">
        <v>7032</v>
      </c>
      <c r="E4022" s="7" t="s">
        <v>250</v>
      </c>
    </row>
    <row r="4023" spans="1:8">
      <c r="A4023" t="s">
        <v>4</v>
      </c>
      <c r="B4023" s="4" t="s">
        <v>5</v>
      </c>
      <c r="C4023" s="4" t="s">
        <v>10</v>
      </c>
    </row>
    <row r="4024" spans="1:8">
      <c r="A4024" t="n">
        <v>34114</v>
      </c>
      <c r="B4024" s="43" t="n">
        <v>16</v>
      </c>
      <c r="C4024" s="7" t="n">
        <v>0</v>
      </c>
    </row>
    <row r="4025" spans="1:8">
      <c r="A4025" t="s">
        <v>4</v>
      </c>
      <c r="B4025" s="4" t="s">
        <v>5</v>
      </c>
      <c r="C4025" s="4" t="s">
        <v>10</v>
      </c>
      <c r="D4025" s="4" t="s">
        <v>70</v>
      </c>
      <c r="E4025" s="4" t="s">
        <v>13</v>
      </c>
      <c r="F4025" s="4" t="s">
        <v>13</v>
      </c>
    </row>
    <row r="4026" spans="1:8">
      <c r="A4026" t="n">
        <v>34117</v>
      </c>
      <c r="B4026" s="62" t="n">
        <v>26</v>
      </c>
      <c r="C4026" s="7" t="n">
        <v>7032</v>
      </c>
      <c r="D4026" s="7" t="s">
        <v>356</v>
      </c>
      <c r="E4026" s="7" t="n">
        <v>2</v>
      </c>
      <c r="F4026" s="7" t="n">
        <v>0</v>
      </c>
    </row>
    <row r="4027" spans="1:8">
      <c r="A4027" t="s">
        <v>4</v>
      </c>
      <c r="B4027" s="4" t="s">
        <v>5</v>
      </c>
    </row>
    <row r="4028" spans="1:8">
      <c r="A4028" t="n">
        <v>34143</v>
      </c>
      <c r="B4028" s="36" t="n">
        <v>28</v>
      </c>
    </row>
    <row r="4029" spans="1:8">
      <c r="A4029" t="s">
        <v>4</v>
      </c>
      <c r="B4029" s="4" t="s">
        <v>5</v>
      </c>
      <c r="C4029" s="4" t="s">
        <v>13</v>
      </c>
      <c r="D4029" s="4" t="s">
        <v>10</v>
      </c>
      <c r="E4029" s="4" t="s">
        <v>10</v>
      </c>
      <c r="F4029" s="4" t="s">
        <v>13</v>
      </c>
    </row>
    <row r="4030" spans="1:8">
      <c r="A4030" t="n">
        <v>34144</v>
      </c>
      <c r="B4030" s="34" t="n">
        <v>25</v>
      </c>
      <c r="C4030" s="7" t="n">
        <v>1</v>
      </c>
      <c r="D4030" s="7" t="n">
        <v>60</v>
      </c>
      <c r="E4030" s="7" t="n">
        <v>500</v>
      </c>
      <c r="F4030" s="7" t="n">
        <v>1</v>
      </c>
    </row>
    <row r="4031" spans="1:8">
      <c r="A4031" t="s">
        <v>4</v>
      </c>
      <c r="B4031" s="4" t="s">
        <v>5</v>
      </c>
      <c r="C4031" s="4" t="s">
        <v>13</v>
      </c>
      <c r="D4031" s="4" t="s">
        <v>10</v>
      </c>
      <c r="E4031" s="4" t="s">
        <v>6</v>
      </c>
    </row>
    <row r="4032" spans="1:8">
      <c r="A4032" t="n">
        <v>34151</v>
      </c>
      <c r="B4032" s="61" t="n">
        <v>51</v>
      </c>
      <c r="C4032" s="7" t="n">
        <v>4</v>
      </c>
      <c r="D4032" s="7" t="n">
        <v>0</v>
      </c>
      <c r="E4032" s="7" t="s">
        <v>231</v>
      </c>
    </row>
    <row r="4033" spans="1:6">
      <c r="A4033" t="s">
        <v>4</v>
      </c>
      <c r="B4033" s="4" t="s">
        <v>5</v>
      </c>
      <c r="C4033" s="4" t="s">
        <v>10</v>
      </c>
    </row>
    <row r="4034" spans="1:6">
      <c r="A4034" t="n">
        <v>34165</v>
      </c>
      <c r="B4034" s="43" t="n">
        <v>16</v>
      </c>
      <c r="C4034" s="7" t="n">
        <v>0</v>
      </c>
    </row>
    <row r="4035" spans="1:6">
      <c r="A4035" t="s">
        <v>4</v>
      </c>
      <c r="B4035" s="4" t="s">
        <v>5</v>
      </c>
      <c r="C4035" s="4" t="s">
        <v>10</v>
      </c>
      <c r="D4035" s="4" t="s">
        <v>70</v>
      </c>
      <c r="E4035" s="4" t="s">
        <v>13</v>
      </c>
      <c r="F4035" s="4" t="s">
        <v>13</v>
      </c>
      <c r="G4035" s="4" t="s">
        <v>70</v>
      </c>
      <c r="H4035" s="4" t="s">
        <v>13</v>
      </c>
      <c r="I4035" s="4" t="s">
        <v>13</v>
      </c>
    </row>
    <row r="4036" spans="1:6">
      <c r="A4036" t="n">
        <v>34168</v>
      </c>
      <c r="B4036" s="62" t="n">
        <v>26</v>
      </c>
      <c r="C4036" s="7" t="n">
        <v>0</v>
      </c>
      <c r="D4036" s="7" t="s">
        <v>357</v>
      </c>
      <c r="E4036" s="7" t="n">
        <v>2</v>
      </c>
      <c r="F4036" s="7" t="n">
        <v>3</v>
      </c>
      <c r="G4036" s="7" t="s">
        <v>358</v>
      </c>
      <c r="H4036" s="7" t="n">
        <v>2</v>
      </c>
      <c r="I4036" s="7" t="n">
        <v>0</v>
      </c>
    </row>
    <row r="4037" spans="1:6">
      <c r="A4037" t="s">
        <v>4</v>
      </c>
      <c r="B4037" s="4" t="s">
        <v>5</v>
      </c>
    </row>
    <row r="4038" spans="1:6">
      <c r="A4038" t="n">
        <v>34228</v>
      </c>
      <c r="B4038" s="36" t="n">
        <v>28</v>
      </c>
    </row>
    <row r="4039" spans="1:6">
      <c r="A4039" t="s">
        <v>4</v>
      </c>
      <c r="B4039" s="4" t="s">
        <v>5</v>
      </c>
      <c r="C4039" s="4" t="s">
        <v>10</v>
      </c>
      <c r="D4039" s="4" t="s">
        <v>13</v>
      </c>
    </row>
    <row r="4040" spans="1:6">
      <c r="A4040" t="n">
        <v>34229</v>
      </c>
      <c r="B4040" s="77" t="n">
        <v>89</v>
      </c>
      <c r="C4040" s="7" t="n">
        <v>65533</v>
      </c>
      <c r="D4040" s="7" t="n">
        <v>1</v>
      </c>
    </row>
    <row r="4041" spans="1:6">
      <c r="A4041" t="s">
        <v>4</v>
      </c>
      <c r="B4041" s="4" t="s">
        <v>5</v>
      </c>
      <c r="C4041" s="4" t="s">
        <v>13</v>
      </c>
      <c r="D4041" s="4" t="s">
        <v>10</v>
      </c>
      <c r="E4041" s="4" t="s">
        <v>10</v>
      </c>
      <c r="F4041" s="4" t="s">
        <v>13</v>
      </c>
    </row>
    <row r="4042" spans="1:6">
      <c r="A4042" t="n">
        <v>34233</v>
      </c>
      <c r="B4042" s="34" t="n">
        <v>25</v>
      </c>
      <c r="C4042" s="7" t="n">
        <v>1</v>
      </c>
      <c r="D4042" s="7" t="n">
        <v>65535</v>
      </c>
      <c r="E4042" s="7" t="n">
        <v>65535</v>
      </c>
      <c r="F4042" s="7" t="n">
        <v>0</v>
      </c>
    </row>
    <row r="4043" spans="1:6">
      <c r="A4043" t="s">
        <v>4</v>
      </c>
      <c r="B4043" s="4" t="s">
        <v>5</v>
      </c>
      <c r="C4043" s="4" t="s">
        <v>10</v>
      </c>
      <c r="D4043" s="4" t="s">
        <v>13</v>
      </c>
      <c r="E4043" s="4" t="s">
        <v>10</v>
      </c>
    </row>
    <row r="4044" spans="1:6">
      <c r="A4044" t="n">
        <v>34240</v>
      </c>
      <c r="B4044" s="33" t="n">
        <v>104</v>
      </c>
      <c r="C4044" s="7" t="n">
        <v>18</v>
      </c>
      <c r="D4044" s="7" t="n">
        <v>1</v>
      </c>
      <c r="E4044" s="7" t="n">
        <v>1</v>
      </c>
    </row>
    <row r="4045" spans="1:6">
      <c r="A4045" t="s">
        <v>4</v>
      </c>
      <c r="B4045" s="4" t="s">
        <v>5</v>
      </c>
    </row>
    <row r="4046" spans="1:6">
      <c r="A4046" t="n">
        <v>34246</v>
      </c>
      <c r="B4046" s="5" t="n">
        <v>1</v>
      </c>
    </row>
    <row r="4047" spans="1:6">
      <c r="A4047" t="s">
        <v>4</v>
      </c>
      <c r="B4047" s="4" t="s">
        <v>5</v>
      </c>
      <c r="C4047" s="4" t="s">
        <v>10</v>
      </c>
      <c r="D4047" s="4" t="s">
        <v>13</v>
      </c>
    </row>
    <row r="4048" spans="1:6">
      <c r="A4048" t="n">
        <v>34247</v>
      </c>
      <c r="B4048" s="77" t="n">
        <v>89</v>
      </c>
      <c r="C4048" s="7" t="n">
        <v>65533</v>
      </c>
      <c r="D4048" s="7" t="n">
        <v>1</v>
      </c>
    </row>
    <row r="4049" spans="1:9">
      <c r="A4049" t="s">
        <v>4</v>
      </c>
      <c r="B4049" s="4" t="s">
        <v>5</v>
      </c>
      <c r="C4049" s="4" t="s">
        <v>13</v>
      </c>
      <c r="D4049" s="4" t="s">
        <v>10</v>
      </c>
      <c r="E4049" s="4" t="s">
        <v>24</v>
      </c>
    </row>
    <row r="4050" spans="1:9">
      <c r="A4050" t="n">
        <v>34251</v>
      </c>
      <c r="B4050" s="39" t="n">
        <v>58</v>
      </c>
      <c r="C4050" s="7" t="n">
        <v>101</v>
      </c>
      <c r="D4050" s="7" t="n">
        <v>500</v>
      </c>
      <c r="E4050" s="7" t="n">
        <v>1</v>
      </c>
    </row>
    <row r="4051" spans="1:9">
      <c r="A4051" t="s">
        <v>4</v>
      </c>
      <c r="B4051" s="4" t="s">
        <v>5</v>
      </c>
      <c r="C4051" s="4" t="s">
        <v>13</v>
      </c>
      <c r="D4051" s="4" t="s">
        <v>10</v>
      </c>
    </row>
    <row r="4052" spans="1:9">
      <c r="A4052" t="n">
        <v>34259</v>
      </c>
      <c r="B4052" s="39" t="n">
        <v>58</v>
      </c>
      <c r="C4052" s="7" t="n">
        <v>254</v>
      </c>
      <c r="D4052" s="7" t="n">
        <v>0</v>
      </c>
    </row>
    <row r="4053" spans="1:9">
      <c r="A4053" t="s">
        <v>4</v>
      </c>
      <c r="B4053" s="4" t="s">
        <v>5</v>
      </c>
      <c r="C4053" s="4" t="s">
        <v>13</v>
      </c>
      <c r="D4053" s="4" t="s">
        <v>13</v>
      </c>
      <c r="E4053" s="4" t="s">
        <v>24</v>
      </c>
    </row>
    <row r="4054" spans="1:9">
      <c r="A4054" t="n">
        <v>34263</v>
      </c>
      <c r="B4054" s="92" t="n">
        <v>178</v>
      </c>
      <c r="C4054" s="7" t="n">
        <v>4</v>
      </c>
      <c r="D4054" s="7" t="n">
        <v>0</v>
      </c>
      <c r="E4054" s="7" t="n">
        <v>0.25</v>
      </c>
    </row>
    <row r="4055" spans="1:9">
      <c r="A4055" t="s">
        <v>4</v>
      </c>
      <c r="B4055" s="4" t="s">
        <v>5</v>
      </c>
      <c r="C4055" s="4" t="s">
        <v>13</v>
      </c>
      <c r="D4055" s="4" t="s">
        <v>13</v>
      </c>
    </row>
    <row r="4056" spans="1:9">
      <c r="A4056" t="n">
        <v>34270</v>
      </c>
      <c r="B4056" s="92" t="n">
        <v>178</v>
      </c>
      <c r="C4056" s="7" t="n">
        <v>5</v>
      </c>
      <c r="D4056" s="7" t="n">
        <v>0</v>
      </c>
    </row>
    <row r="4057" spans="1:9">
      <c r="A4057" t="s">
        <v>4</v>
      </c>
      <c r="B4057" s="4" t="s">
        <v>5</v>
      </c>
      <c r="C4057" s="4" t="s">
        <v>13</v>
      </c>
      <c r="D4057" s="4" t="s">
        <v>13</v>
      </c>
    </row>
    <row r="4058" spans="1:9">
      <c r="A4058" t="n">
        <v>34273</v>
      </c>
      <c r="B4058" s="92" t="n">
        <v>178</v>
      </c>
      <c r="C4058" s="7" t="n">
        <v>2</v>
      </c>
      <c r="D4058" s="7" t="n">
        <v>0</v>
      </c>
    </row>
    <row r="4059" spans="1:9">
      <c r="A4059" t="s">
        <v>4</v>
      </c>
      <c r="B4059" s="4" t="s">
        <v>5</v>
      </c>
      <c r="C4059" s="4" t="s">
        <v>13</v>
      </c>
      <c r="D4059" s="4" t="s">
        <v>10</v>
      </c>
    </row>
    <row r="4060" spans="1:9">
      <c r="A4060" t="n">
        <v>34276</v>
      </c>
      <c r="B4060" s="39" t="n">
        <v>58</v>
      </c>
      <c r="C4060" s="7" t="n">
        <v>255</v>
      </c>
      <c r="D4060" s="7" t="n">
        <v>0</v>
      </c>
    </row>
    <row r="4061" spans="1:9">
      <c r="A4061" t="s">
        <v>4</v>
      </c>
      <c r="B4061" s="4" t="s">
        <v>5</v>
      </c>
      <c r="C4061" s="4" t="s">
        <v>13</v>
      </c>
      <c r="D4061" s="4" t="s">
        <v>10</v>
      </c>
      <c r="E4061" s="4" t="s">
        <v>24</v>
      </c>
    </row>
    <row r="4062" spans="1:9">
      <c r="A4062" t="n">
        <v>34280</v>
      </c>
      <c r="B4062" s="39" t="n">
        <v>58</v>
      </c>
      <c r="C4062" s="7" t="n">
        <v>0</v>
      </c>
      <c r="D4062" s="7" t="n">
        <v>2000</v>
      </c>
      <c r="E4062" s="7" t="n">
        <v>1</v>
      </c>
    </row>
    <row r="4063" spans="1:9">
      <c r="A4063" t="s">
        <v>4</v>
      </c>
      <c r="B4063" s="4" t="s">
        <v>5</v>
      </c>
      <c r="C4063" s="4" t="s">
        <v>13</v>
      </c>
      <c r="D4063" s="4" t="s">
        <v>10</v>
      </c>
    </row>
    <row r="4064" spans="1:9">
      <c r="A4064" t="n">
        <v>34288</v>
      </c>
      <c r="B4064" s="39" t="n">
        <v>58</v>
      </c>
      <c r="C4064" s="7" t="n">
        <v>255</v>
      </c>
      <c r="D4064" s="7" t="n">
        <v>0</v>
      </c>
    </row>
    <row r="4065" spans="1:5">
      <c r="A4065" t="s">
        <v>4</v>
      </c>
      <c r="B4065" s="4" t="s">
        <v>5</v>
      </c>
      <c r="C4065" s="4" t="s">
        <v>10</v>
      </c>
      <c r="D4065" s="4" t="s">
        <v>24</v>
      </c>
      <c r="E4065" s="4" t="s">
        <v>24</v>
      </c>
      <c r="F4065" s="4" t="s">
        <v>24</v>
      </c>
      <c r="G4065" s="4" t="s">
        <v>10</v>
      </c>
      <c r="H4065" s="4" t="s">
        <v>10</v>
      </c>
    </row>
    <row r="4066" spans="1:5">
      <c r="A4066" t="n">
        <v>34292</v>
      </c>
      <c r="B4066" s="51" t="n">
        <v>60</v>
      </c>
      <c r="C4066" s="7" t="n">
        <v>0</v>
      </c>
      <c r="D4066" s="7" t="n">
        <v>0</v>
      </c>
      <c r="E4066" s="7" t="n">
        <v>0</v>
      </c>
      <c r="F4066" s="7" t="n">
        <v>0</v>
      </c>
      <c r="G4066" s="7" t="n">
        <v>0</v>
      </c>
      <c r="H4066" s="7" t="n">
        <v>0</v>
      </c>
    </row>
    <row r="4067" spans="1:5">
      <c r="A4067" t="s">
        <v>4</v>
      </c>
      <c r="B4067" s="4" t="s">
        <v>5</v>
      </c>
      <c r="C4067" s="4" t="s">
        <v>10</v>
      </c>
      <c r="D4067" s="4" t="s">
        <v>24</v>
      </c>
      <c r="E4067" s="4" t="s">
        <v>24</v>
      </c>
      <c r="F4067" s="4" t="s">
        <v>24</v>
      </c>
      <c r="G4067" s="4" t="s">
        <v>10</v>
      </c>
      <c r="H4067" s="4" t="s">
        <v>10</v>
      </c>
    </row>
    <row r="4068" spans="1:5">
      <c r="A4068" t="n">
        <v>34311</v>
      </c>
      <c r="B4068" s="51" t="n">
        <v>60</v>
      </c>
      <c r="C4068" s="7" t="n">
        <v>7032</v>
      </c>
      <c r="D4068" s="7" t="n">
        <v>0</v>
      </c>
      <c r="E4068" s="7" t="n">
        <v>0</v>
      </c>
      <c r="F4068" s="7" t="n">
        <v>0</v>
      </c>
      <c r="G4068" s="7" t="n">
        <v>0</v>
      </c>
      <c r="H4068" s="7" t="n">
        <v>0</v>
      </c>
    </row>
    <row r="4069" spans="1:5">
      <c r="A4069" t="s">
        <v>4</v>
      </c>
      <c r="B4069" s="4" t="s">
        <v>5</v>
      </c>
      <c r="C4069" s="4" t="s">
        <v>10</v>
      </c>
      <c r="D4069" s="4" t="s">
        <v>13</v>
      </c>
      <c r="E4069" s="4" t="s">
        <v>13</v>
      </c>
      <c r="F4069" s="4" t="s">
        <v>6</v>
      </c>
    </row>
    <row r="4070" spans="1:5">
      <c r="A4070" t="n">
        <v>34330</v>
      </c>
      <c r="B4070" s="65" t="n">
        <v>47</v>
      </c>
      <c r="C4070" s="7" t="n">
        <v>7033</v>
      </c>
      <c r="D4070" s="7" t="n">
        <v>0</v>
      </c>
      <c r="E4070" s="7" t="n">
        <v>0</v>
      </c>
      <c r="F4070" s="7" t="s">
        <v>359</v>
      </c>
    </row>
    <row r="4071" spans="1:5">
      <c r="A4071" t="s">
        <v>4</v>
      </c>
      <c r="B4071" s="4" t="s">
        <v>5</v>
      </c>
      <c r="C4071" s="4" t="s">
        <v>10</v>
      </c>
      <c r="D4071" s="4" t="s">
        <v>13</v>
      </c>
      <c r="E4071" s="4" t="s">
        <v>6</v>
      </c>
    </row>
    <row r="4072" spans="1:5">
      <c r="A4072" t="n">
        <v>34351</v>
      </c>
      <c r="B4072" s="88" t="n">
        <v>86</v>
      </c>
      <c r="C4072" s="7" t="n">
        <v>7033</v>
      </c>
      <c r="D4072" s="7" t="n">
        <v>0</v>
      </c>
      <c r="E4072" s="7" t="s">
        <v>12</v>
      </c>
    </row>
    <row r="4073" spans="1:5">
      <c r="A4073" t="s">
        <v>4</v>
      </c>
      <c r="B4073" s="4" t="s">
        <v>5</v>
      </c>
      <c r="C4073" s="4" t="s">
        <v>10</v>
      </c>
      <c r="D4073" s="4" t="s">
        <v>6</v>
      </c>
      <c r="E4073" s="4" t="s">
        <v>13</v>
      </c>
      <c r="F4073" s="4" t="s">
        <v>13</v>
      </c>
      <c r="G4073" s="4" t="s">
        <v>13</v>
      </c>
      <c r="H4073" s="4" t="s">
        <v>13</v>
      </c>
      <c r="I4073" s="4" t="s">
        <v>13</v>
      </c>
      <c r="J4073" s="4" t="s">
        <v>24</v>
      </c>
      <c r="K4073" s="4" t="s">
        <v>24</v>
      </c>
      <c r="L4073" s="4" t="s">
        <v>24</v>
      </c>
      <c r="M4073" s="4" t="s">
        <v>24</v>
      </c>
      <c r="N4073" s="4" t="s">
        <v>13</v>
      </c>
    </row>
    <row r="4074" spans="1:5">
      <c r="A4074" t="n">
        <v>34356</v>
      </c>
      <c r="B4074" s="82" t="n">
        <v>34</v>
      </c>
      <c r="C4074" s="7" t="n">
        <v>7033</v>
      </c>
      <c r="D4074" s="7" t="s">
        <v>360</v>
      </c>
      <c r="E4074" s="7" t="n">
        <v>0</v>
      </c>
      <c r="F4074" s="7" t="n">
        <v>1</v>
      </c>
      <c r="G4074" s="7" t="n">
        <v>0</v>
      </c>
      <c r="H4074" s="7" t="n">
        <v>0</v>
      </c>
      <c r="I4074" s="7" t="n">
        <v>0</v>
      </c>
      <c r="J4074" s="7" t="n">
        <v>0</v>
      </c>
      <c r="K4074" s="7" t="n">
        <v>-1</v>
      </c>
      <c r="L4074" s="7" t="n">
        <v>-1</v>
      </c>
      <c r="M4074" s="7" t="n">
        <v>-1</v>
      </c>
      <c r="N4074" s="7" t="n">
        <v>0</v>
      </c>
    </row>
    <row r="4075" spans="1:5">
      <c r="A4075" t="s">
        <v>4</v>
      </c>
      <c r="B4075" s="4" t="s">
        <v>5</v>
      </c>
      <c r="C4075" s="4" t="s">
        <v>10</v>
      </c>
      <c r="D4075" s="4" t="s">
        <v>9</v>
      </c>
    </row>
    <row r="4076" spans="1:5">
      <c r="A4076" t="n">
        <v>34389</v>
      </c>
      <c r="B4076" s="93" t="n">
        <v>98</v>
      </c>
      <c r="C4076" s="7" t="n">
        <v>7033</v>
      </c>
      <c r="D4076" s="7" t="n">
        <v>0</v>
      </c>
    </row>
    <row r="4077" spans="1:5">
      <c r="A4077" t="s">
        <v>4</v>
      </c>
      <c r="B4077" s="4" t="s">
        <v>5</v>
      </c>
      <c r="C4077" s="4" t="s">
        <v>10</v>
      </c>
      <c r="D4077" s="4" t="s">
        <v>13</v>
      </c>
      <c r="E4077" s="4" t="s">
        <v>6</v>
      </c>
      <c r="F4077" s="4" t="s">
        <v>24</v>
      </c>
      <c r="G4077" s="4" t="s">
        <v>24</v>
      </c>
      <c r="H4077" s="4" t="s">
        <v>24</v>
      </c>
    </row>
    <row r="4078" spans="1:5">
      <c r="A4078" t="n">
        <v>34396</v>
      </c>
      <c r="B4078" s="59" t="n">
        <v>48</v>
      </c>
      <c r="C4078" s="7" t="n">
        <v>1560</v>
      </c>
      <c r="D4078" s="7" t="n">
        <v>0</v>
      </c>
      <c r="E4078" s="7" t="s">
        <v>334</v>
      </c>
      <c r="F4078" s="7" t="n">
        <v>0</v>
      </c>
      <c r="G4078" s="7" t="n">
        <v>1</v>
      </c>
      <c r="H4078" s="7" t="n">
        <v>0</v>
      </c>
    </row>
    <row r="4079" spans="1:5">
      <c r="A4079" t="s">
        <v>4</v>
      </c>
      <c r="B4079" s="4" t="s">
        <v>5</v>
      </c>
      <c r="C4079" s="4" t="s">
        <v>13</v>
      </c>
      <c r="D4079" s="4" t="s">
        <v>10</v>
      </c>
      <c r="E4079" s="4" t="s">
        <v>6</v>
      </c>
      <c r="F4079" s="4" t="s">
        <v>6</v>
      </c>
      <c r="G4079" s="4" t="s">
        <v>9</v>
      </c>
      <c r="H4079" s="4" t="s">
        <v>9</v>
      </c>
      <c r="I4079" s="4" t="s">
        <v>9</v>
      </c>
      <c r="J4079" s="4" t="s">
        <v>9</v>
      </c>
      <c r="K4079" s="4" t="s">
        <v>9</v>
      </c>
      <c r="L4079" s="4" t="s">
        <v>9</v>
      </c>
      <c r="M4079" s="4" t="s">
        <v>9</v>
      </c>
      <c r="N4079" s="4" t="s">
        <v>9</v>
      </c>
      <c r="O4079" s="4" t="s">
        <v>9</v>
      </c>
    </row>
    <row r="4080" spans="1:5">
      <c r="A4080" t="n">
        <v>34425</v>
      </c>
      <c r="B4080" s="90" t="n">
        <v>37</v>
      </c>
      <c r="C4080" s="7" t="n">
        <v>1</v>
      </c>
      <c r="D4080" s="7" t="n">
        <v>0</v>
      </c>
      <c r="E4080" s="7" t="s">
        <v>12</v>
      </c>
      <c r="F4080" s="7" t="s">
        <v>308</v>
      </c>
      <c r="G4080" s="7" t="n">
        <v>0</v>
      </c>
      <c r="H4080" s="7" t="n">
        <v>0</v>
      </c>
      <c r="I4080" s="7" t="n">
        <v>0</v>
      </c>
      <c r="J4080" s="7" t="n">
        <v>0</v>
      </c>
      <c r="K4080" s="7" t="n">
        <v>0</v>
      </c>
      <c r="L4080" s="7" t="n">
        <v>0</v>
      </c>
      <c r="M4080" s="7" t="n">
        <v>1065353216</v>
      </c>
      <c r="N4080" s="7" t="n">
        <v>1065353216</v>
      </c>
      <c r="O4080" s="7" t="n">
        <v>1065353216</v>
      </c>
    </row>
    <row r="4081" spans="1:15">
      <c r="A4081" t="s">
        <v>4</v>
      </c>
      <c r="B4081" s="4" t="s">
        <v>5</v>
      </c>
      <c r="C4081" s="4" t="s">
        <v>13</v>
      </c>
      <c r="D4081" s="4" t="s">
        <v>10</v>
      </c>
      <c r="E4081" s="4" t="s">
        <v>10</v>
      </c>
      <c r="F4081" s="4" t="s">
        <v>6</v>
      </c>
      <c r="G4081" s="4" t="s">
        <v>6</v>
      </c>
    </row>
    <row r="4082" spans="1:15">
      <c r="A4082" t="n">
        <v>34475</v>
      </c>
      <c r="B4082" s="81" t="n">
        <v>128</v>
      </c>
      <c r="C4082" s="7" t="n">
        <v>1</v>
      </c>
      <c r="D4082" s="7" t="n">
        <v>7032</v>
      </c>
      <c r="E4082" s="7" t="n">
        <v>0</v>
      </c>
      <c r="F4082" s="7" t="s">
        <v>12</v>
      </c>
      <c r="G4082" s="7" t="s">
        <v>12</v>
      </c>
    </row>
    <row r="4083" spans="1:15">
      <c r="A4083" t="s">
        <v>4</v>
      </c>
      <c r="B4083" s="4" t="s">
        <v>5</v>
      </c>
      <c r="C4083" s="4" t="s">
        <v>13</v>
      </c>
      <c r="D4083" s="4" t="s">
        <v>6</v>
      </c>
    </row>
    <row r="4084" spans="1:15">
      <c r="A4084" t="n">
        <v>34483</v>
      </c>
      <c r="B4084" s="89" t="n">
        <v>38</v>
      </c>
      <c r="C4084" s="7" t="n">
        <v>1</v>
      </c>
      <c r="D4084" s="7" t="s">
        <v>307</v>
      </c>
    </row>
    <row r="4085" spans="1:15">
      <c r="A4085" t="s">
        <v>4</v>
      </c>
      <c r="B4085" s="4" t="s">
        <v>5</v>
      </c>
      <c r="C4085" s="4" t="s">
        <v>10</v>
      </c>
      <c r="D4085" s="4" t="s">
        <v>9</v>
      </c>
    </row>
    <row r="4086" spans="1:15">
      <c r="A4086" t="n">
        <v>34493</v>
      </c>
      <c r="B4086" s="80" t="n">
        <v>44</v>
      </c>
      <c r="C4086" s="7" t="n">
        <v>0</v>
      </c>
      <c r="D4086" s="7" t="n">
        <v>64</v>
      </c>
    </row>
    <row r="4087" spans="1:15">
      <c r="A4087" t="s">
        <v>4</v>
      </c>
      <c r="B4087" s="4" t="s">
        <v>5</v>
      </c>
      <c r="C4087" s="4" t="s">
        <v>10</v>
      </c>
      <c r="D4087" s="4" t="s">
        <v>13</v>
      </c>
      <c r="E4087" s="4" t="s">
        <v>6</v>
      </c>
      <c r="F4087" s="4" t="s">
        <v>24</v>
      </c>
      <c r="G4087" s="4" t="s">
        <v>24</v>
      </c>
      <c r="H4087" s="4" t="s">
        <v>24</v>
      </c>
    </row>
    <row r="4088" spans="1:15">
      <c r="A4088" t="n">
        <v>34500</v>
      </c>
      <c r="B4088" s="59" t="n">
        <v>48</v>
      </c>
      <c r="C4088" s="7" t="n">
        <v>0</v>
      </c>
      <c r="D4088" s="7" t="n">
        <v>0</v>
      </c>
      <c r="E4088" s="7" t="s">
        <v>220</v>
      </c>
      <c r="F4088" s="7" t="n">
        <v>0</v>
      </c>
      <c r="G4088" s="7" t="n">
        <v>1</v>
      </c>
      <c r="H4088" s="7" t="n">
        <v>0</v>
      </c>
    </row>
    <row r="4089" spans="1:15">
      <c r="A4089" t="s">
        <v>4</v>
      </c>
      <c r="B4089" s="4" t="s">
        <v>5</v>
      </c>
      <c r="C4089" s="4" t="s">
        <v>10</v>
      </c>
      <c r="D4089" s="4" t="s">
        <v>9</v>
      </c>
    </row>
    <row r="4090" spans="1:15">
      <c r="A4090" t="n">
        <v>34526</v>
      </c>
      <c r="B4090" s="60" t="n">
        <v>43</v>
      </c>
      <c r="C4090" s="7" t="n">
        <v>7008</v>
      </c>
      <c r="D4090" s="7" t="n">
        <v>1</v>
      </c>
    </row>
    <row r="4091" spans="1:15">
      <c r="A4091" t="s">
        <v>4</v>
      </c>
      <c r="B4091" s="4" t="s">
        <v>5</v>
      </c>
      <c r="C4091" s="4" t="s">
        <v>10</v>
      </c>
      <c r="D4091" s="4" t="s">
        <v>9</v>
      </c>
    </row>
    <row r="4092" spans="1:15">
      <c r="A4092" t="n">
        <v>34533</v>
      </c>
      <c r="B4092" s="60" t="n">
        <v>43</v>
      </c>
      <c r="C4092" s="7" t="n">
        <v>7049</v>
      </c>
      <c r="D4092" s="7" t="n">
        <v>1</v>
      </c>
    </row>
    <row r="4093" spans="1:15">
      <c r="A4093" t="s">
        <v>4</v>
      </c>
      <c r="B4093" s="4" t="s">
        <v>5</v>
      </c>
      <c r="C4093" s="4" t="s">
        <v>10</v>
      </c>
      <c r="D4093" s="4" t="s">
        <v>9</v>
      </c>
    </row>
    <row r="4094" spans="1:15">
      <c r="A4094" t="n">
        <v>34540</v>
      </c>
      <c r="B4094" s="60" t="n">
        <v>43</v>
      </c>
      <c r="C4094" s="7" t="n">
        <v>1620</v>
      </c>
      <c r="D4094" s="7" t="n">
        <v>1</v>
      </c>
    </row>
    <row r="4095" spans="1:15">
      <c r="A4095" t="s">
        <v>4</v>
      </c>
      <c r="B4095" s="4" t="s">
        <v>5</v>
      </c>
      <c r="C4095" s="4" t="s">
        <v>10</v>
      </c>
      <c r="D4095" s="4" t="s">
        <v>9</v>
      </c>
    </row>
    <row r="4096" spans="1:15">
      <c r="A4096" t="n">
        <v>34547</v>
      </c>
      <c r="B4096" s="60" t="n">
        <v>43</v>
      </c>
      <c r="C4096" s="7" t="n">
        <v>1621</v>
      </c>
      <c r="D4096" s="7" t="n">
        <v>1</v>
      </c>
    </row>
    <row r="4097" spans="1:8">
      <c r="A4097" t="s">
        <v>4</v>
      </c>
      <c r="B4097" s="4" t="s">
        <v>5</v>
      </c>
      <c r="C4097" s="4" t="s">
        <v>10</v>
      </c>
      <c r="D4097" s="4" t="s">
        <v>24</v>
      </c>
      <c r="E4097" s="4" t="s">
        <v>24</v>
      </c>
      <c r="F4097" s="4" t="s">
        <v>24</v>
      </c>
      <c r="G4097" s="4" t="s">
        <v>24</v>
      </c>
    </row>
    <row r="4098" spans="1:8">
      <c r="A4098" t="n">
        <v>34554</v>
      </c>
      <c r="B4098" s="57" t="n">
        <v>46</v>
      </c>
      <c r="C4098" s="7" t="n">
        <v>7</v>
      </c>
      <c r="D4098" s="7" t="n">
        <v>62.1500015258789</v>
      </c>
      <c r="E4098" s="7" t="n">
        <v>2.86999988555908</v>
      </c>
      <c r="F4098" s="7" t="n">
        <v>-5.80000019073486</v>
      </c>
      <c r="G4098" s="7" t="n">
        <v>79</v>
      </c>
    </row>
    <row r="4099" spans="1:8">
      <c r="A4099" t="s">
        <v>4</v>
      </c>
      <c r="B4099" s="4" t="s">
        <v>5</v>
      </c>
      <c r="C4099" s="4" t="s">
        <v>10</v>
      </c>
      <c r="D4099" s="4" t="s">
        <v>24</v>
      </c>
      <c r="E4099" s="4" t="s">
        <v>24</v>
      </c>
      <c r="F4099" s="4" t="s">
        <v>24</v>
      </c>
      <c r="G4099" s="4" t="s">
        <v>24</v>
      </c>
    </row>
    <row r="4100" spans="1:8">
      <c r="A4100" t="n">
        <v>34573</v>
      </c>
      <c r="B4100" s="57" t="n">
        <v>46</v>
      </c>
      <c r="C4100" s="7" t="n">
        <v>1</v>
      </c>
      <c r="D4100" s="7" t="n">
        <v>61.9799995422363</v>
      </c>
      <c r="E4100" s="7" t="n">
        <v>2.86999988555908</v>
      </c>
      <c r="F4100" s="7" t="n">
        <v>-3.00999999046326</v>
      </c>
      <c r="G4100" s="7" t="n">
        <v>94.3000030517578</v>
      </c>
    </row>
    <row r="4101" spans="1:8">
      <c r="A4101" t="s">
        <v>4</v>
      </c>
      <c r="B4101" s="4" t="s">
        <v>5</v>
      </c>
      <c r="C4101" s="4" t="s">
        <v>10</v>
      </c>
      <c r="D4101" s="4" t="s">
        <v>24</v>
      </c>
      <c r="E4101" s="4" t="s">
        <v>24</v>
      </c>
      <c r="F4101" s="4" t="s">
        <v>24</v>
      </c>
      <c r="G4101" s="4" t="s">
        <v>24</v>
      </c>
    </row>
    <row r="4102" spans="1:8">
      <c r="A4102" t="n">
        <v>34592</v>
      </c>
      <c r="B4102" s="57" t="n">
        <v>46</v>
      </c>
      <c r="C4102" s="7" t="n">
        <v>2</v>
      </c>
      <c r="D4102" s="7" t="n">
        <v>62.0099983215332</v>
      </c>
      <c r="E4102" s="7" t="n">
        <v>2.86999988555908</v>
      </c>
      <c r="F4102" s="7" t="n">
        <v>-1.72000002861023</v>
      </c>
      <c r="G4102" s="7" t="n">
        <v>103.599998474121</v>
      </c>
    </row>
    <row r="4103" spans="1:8">
      <c r="A4103" t="s">
        <v>4</v>
      </c>
      <c r="B4103" s="4" t="s">
        <v>5</v>
      </c>
      <c r="C4103" s="4" t="s">
        <v>10</v>
      </c>
      <c r="D4103" s="4" t="s">
        <v>24</v>
      </c>
      <c r="E4103" s="4" t="s">
        <v>24</v>
      </c>
      <c r="F4103" s="4" t="s">
        <v>24</v>
      </c>
      <c r="G4103" s="4" t="s">
        <v>24</v>
      </c>
    </row>
    <row r="4104" spans="1:8">
      <c r="A4104" t="n">
        <v>34611</v>
      </c>
      <c r="B4104" s="57" t="n">
        <v>46</v>
      </c>
      <c r="C4104" s="7" t="n">
        <v>3</v>
      </c>
      <c r="D4104" s="7" t="n">
        <v>61.2599983215332</v>
      </c>
      <c r="E4104" s="7" t="n">
        <v>2.86999988555908</v>
      </c>
      <c r="F4104" s="7" t="n">
        <v>-6.6399998664856</v>
      </c>
      <c r="G4104" s="7" t="n">
        <v>72.4000015258789</v>
      </c>
    </row>
    <row r="4105" spans="1:8">
      <c r="A4105" t="s">
        <v>4</v>
      </c>
      <c r="B4105" s="4" t="s">
        <v>5</v>
      </c>
      <c r="C4105" s="4" t="s">
        <v>10</v>
      </c>
      <c r="D4105" s="4" t="s">
        <v>24</v>
      </c>
      <c r="E4105" s="4" t="s">
        <v>24</v>
      </c>
      <c r="F4105" s="4" t="s">
        <v>24</v>
      </c>
      <c r="G4105" s="4" t="s">
        <v>24</v>
      </c>
    </row>
    <row r="4106" spans="1:8">
      <c r="A4106" t="n">
        <v>34630</v>
      </c>
      <c r="B4106" s="57" t="n">
        <v>46</v>
      </c>
      <c r="C4106" s="7" t="n">
        <v>4</v>
      </c>
      <c r="D4106" s="7" t="n">
        <v>60.5400009155273</v>
      </c>
      <c r="E4106" s="7" t="n">
        <v>2.86999988555908</v>
      </c>
      <c r="F4106" s="7" t="n">
        <v>-2.73000001907349</v>
      </c>
      <c r="G4106" s="7" t="n">
        <v>99.8000030517578</v>
      </c>
    </row>
    <row r="4107" spans="1:8">
      <c r="A4107" t="s">
        <v>4</v>
      </c>
      <c r="B4107" s="4" t="s">
        <v>5</v>
      </c>
      <c r="C4107" s="4" t="s">
        <v>10</v>
      </c>
      <c r="D4107" s="4" t="s">
        <v>24</v>
      </c>
      <c r="E4107" s="4" t="s">
        <v>24</v>
      </c>
      <c r="F4107" s="4" t="s">
        <v>24</v>
      </c>
      <c r="G4107" s="4" t="s">
        <v>24</v>
      </c>
    </row>
    <row r="4108" spans="1:8">
      <c r="A4108" t="n">
        <v>34649</v>
      </c>
      <c r="B4108" s="57" t="n">
        <v>46</v>
      </c>
      <c r="C4108" s="7" t="n">
        <v>5</v>
      </c>
      <c r="D4108" s="7" t="n">
        <v>60.9599990844727</v>
      </c>
      <c r="E4108" s="7" t="n">
        <v>2.86999988555908</v>
      </c>
      <c r="F4108" s="7" t="n">
        <v>-5.17999982833862</v>
      </c>
      <c r="G4108" s="7" t="n">
        <v>79.4000015258789</v>
      </c>
    </row>
    <row r="4109" spans="1:8">
      <c r="A4109" t="s">
        <v>4</v>
      </c>
      <c r="B4109" s="4" t="s">
        <v>5</v>
      </c>
      <c r="C4109" s="4" t="s">
        <v>10</v>
      </c>
      <c r="D4109" s="4" t="s">
        <v>24</v>
      </c>
      <c r="E4109" s="4" t="s">
        <v>24</v>
      </c>
      <c r="F4109" s="4" t="s">
        <v>24</v>
      </c>
      <c r="G4109" s="4" t="s">
        <v>24</v>
      </c>
    </row>
    <row r="4110" spans="1:8">
      <c r="A4110" t="n">
        <v>34668</v>
      </c>
      <c r="B4110" s="57" t="n">
        <v>46</v>
      </c>
      <c r="C4110" s="7" t="n">
        <v>6</v>
      </c>
      <c r="D4110" s="7" t="n">
        <v>60.4099998474121</v>
      </c>
      <c r="E4110" s="7" t="n">
        <v>2.86999988555908</v>
      </c>
      <c r="F4110" s="7" t="n">
        <v>-3.90000009536743</v>
      </c>
      <c r="G4110" s="7" t="n">
        <v>90.9000015258789</v>
      </c>
    </row>
    <row r="4111" spans="1:8">
      <c r="A4111" t="s">
        <v>4</v>
      </c>
      <c r="B4111" s="4" t="s">
        <v>5</v>
      </c>
      <c r="C4111" s="4" t="s">
        <v>10</v>
      </c>
      <c r="D4111" s="4" t="s">
        <v>24</v>
      </c>
      <c r="E4111" s="4" t="s">
        <v>24</v>
      </c>
      <c r="F4111" s="4" t="s">
        <v>24</v>
      </c>
      <c r="G4111" s="4" t="s">
        <v>24</v>
      </c>
    </row>
    <row r="4112" spans="1:8">
      <c r="A4112" t="n">
        <v>34687</v>
      </c>
      <c r="B4112" s="57" t="n">
        <v>46</v>
      </c>
      <c r="C4112" s="7" t="n">
        <v>9</v>
      </c>
      <c r="D4112" s="7" t="n">
        <v>61.7400016784668</v>
      </c>
      <c r="E4112" s="7" t="n">
        <v>2.86999988555908</v>
      </c>
      <c r="F4112" s="7" t="n">
        <v>-4.26999998092651</v>
      </c>
      <c r="G4112" s="7" t="n">
        <v>90.9000015258789</v>
      </c>
    </row>
    <row r="4113" spans="1:7">
      <c r="A4113" t="s">
        <v>4</v>
      </c>
      <c r="B4113" s="4" t="s">
        <v>5</v>
      </c>
      <c r="C4113" s="4" t="s">
        <v>10</v>
      </c>
      <c r="D4113" s="4" t="s">
        <v>24</v>
      </c>
      <c r="E4113" s="4" t="s">
        <v>24</v>
      </c>
      <c r="F4113" s="4" t="s">
        <v>24</v>
      </c>
      <c r="G4113" s="4" t="s">
        <v>24</v>
      </c>
    </row>
    <row r="4114" spans="1:7">
      <c r="A4114" t="n">
        <v>34706</v>
      </c>
      <c r="B4114" s="57" t="n">
        <v>46</v>
      </c>
      <c r="C4114" s="7" t="n">
        <v>8</v>
      </c>
      <c r="D4114" s="7" t="n">
        <v>60.1100006103516</v>
      </c>
      <c r="E4114" s="7" t="n">
        <v>2.86999988555908</v>
      </c>
      <c r="F4114" s="7" t="n">
        <v>-5.96000003814697</v>
      </c>
      <c r="G4114" s="7" t="n">
        <v>76.5999984741211</v>
      </c>
    </row>
    <row r="4115" spans="1:7">
      <c r="A4115" t="s">
        <v>4</v>
      </c>
      <c r="B4115" s="4" t="s">
        <v>5</v>
      </c>
      <c r="C4115" s="4" t="s">
        <v>10</v>
      </c>
      <c r="D4115" s="4" t="s">
        <v>24</v>
      </c>
      <c r="E4115" s="4" t="s">
        <v>24</v>
      </c>
      <c r="F4115" s="4" t="s">
        <v>24</v>
      </c>
      <c r="G4115" s="4" t="s">
        <v>24</v>
      </c>
    </row>
    <row r="4116" spans="1:7">
      <c r="A4116" t="n">
        <v>34725</v>
      </c>
      <c r="B4116" s="57" t="n">
        <v>46</v>
      </c>
      <c r="C4116" s="7" t="n">
        <v>11</v>
      </c>
      <c r="D4116" s="7" t="n">
        <v>60.9799995422363</v>
      </c>
      <c r="E4116" s="7" t="n">
        <v>2.86999988555908</v>
      </c>
      <c r="F4116" s="7" t="n">
        <v>-1.10000002384186</v>
      </c>
      <c r="G4116" s="7" t="n">
        <v>108.099998474121</v>
      </c>
    </row>
    <row r="4117" spans="1:7">
      <c r="A4117" t="s">
        <v>4</v>
      </c>
      <c r="B4117" s="4" t="s">
        <v>5</v>
      </c>
      <c r="C4117" s="4" t="s">
        <v>10</v>
      </c>
      <c r="D4117" s="4" t="s">
        <v>24</v>
      </c>
      <c r="E4117" s="4" t="s">
        <v>24</v>
      </c>
      <c r="F4117" s="4" t="s">
        <v>24</v>
      </c>
      <c r="G4117" s="4" t="s">
        <v>24</v>
      </c>
    </row>
    <row r="4118" spans="1:7">
      <c r="A4118" t="n">
        <v>34744</v>
      </c>
      <c r="B4118" s="57" t="n">
        <v>46</v>
      </c>
      <c r="C4118" s="7" t="n">
        <v>7032</v>
      </c>
      <c r="D4118" s="7" t="n">
        <v>61.8400001525879</v>
      </c>
      <c r="E4118" s="7" t="n">
        <v>2.86999988555908</v>
      </c>
      <c r="F4118" s="7" t="n">
        <v>-5.05000019073486</v>
      </c>
      <c r="G4118" s="7" t="n">
        <v>90</v>
      </c>
    </row>
    <row r="4119" spans="1:7">
      <c r="A4119" t="s">
        <v>4</v>
      </c>
      <c r="B4119" s="4" t="s">
        <v>5</v>
      </c>
      <c r="C4119" s="4" t="s">
        <v>13</v>
      </c>
      <c r="D4119" s="4" t="s">
        <v>10</v>
      </c>
      <c r="E4119" s="4" t="s">
        <v>6</v>
      </c>
      <c r="F4119" s="4" t="s">
        <v>6</v>
      </c>
      <c r="G4119" s="4" t="s">
        <v>6</v>
      </c>
      <c r="H4119" s="4" t="s">
        <v>6</v>
      </c>
    </row>
    <row r="4120" spans="1:7">
      <c r="A4120" t="n">
        <v>34763</v>
      </c>
      <c r="B4120" s="61" t="n">
        <v>51</v>
      </c>
      <c r="C4120" s="7" t="n">
        <v>3</v>
      </c>
      <c r="D4120" s="7" t="n">
        <v>0</v>
      </c>
      <c r="E4120" s="7" t="s">
        <v>305</v>
      </c>
      <c r="F4120" s="7" t="s">
        <v>306</v>
      </c>
      <c r="G4120" s="7" t="s">
        <v>202</v>
      </c>
      <c r="H4120" s="7" t="s">
        <v>203</v>
      </c>
    </row>
    <row r="4121" spans="1:7">
      <c r="A4121" t="s">
        <v>4</v>
      </c>
      <c r="B4121" s="4" t="s">
        <v>5</v>
      </c>
      <c r="C4121" s="4" t="s">
        <v>13</v>
      </c>
      <c r="D4121" s="4" t="s">
        <v>10</v>
      </c>
      <c r="E4121" s="4" t="s">
        <v>6</v>
      </c>
      <c r="F4121" s="4" t="s">
        <v>6</v>
      </c>
      <c r="G4121" s="4" t="s">
        <v>6</v>
      </c>
      <c r="H4121" s="4" t="s">
        <v>6</v>
      </c>
    </row>
    <row r="4122" spans="1:7">
      <c r="A4122" t="n">
        <v>34792</v>
      </c>
      <c r="B4122" s="61" t="n">
        <v>51</v>
      </c>
      <c r="C4122" s="7" t="n">
        <v>3</v>
      </c>
      <c r="D4122" s="7" t="n">
        <v>82</v>
      </c>
      <c r="E4122" s="7" t="s">
        <v>305</v>
      </c>
      <c r="F4122" s="7" t="s">
        <v>306</v>
      </c>
      <c r="G4122" s="7" t="s">
        <v>202</v>
      </c>
      <c r="H4122" s="7" t="s">
        <v>203</v>
      </c>
    </row>
    <row r="4123" spans="1:7">
      <c r="A4123" t="s">
        <v>4</v>
      </c>
      <c r="B4123" s="4" t="s">
        <v>5</v>
      </c>
      <c r="C4123" s="4" t="s">
        <v>13</v>
      </c>
      <c r="D4123" s="4" t="s">
        <v>10</v>
      </c>
      <c r="E4123" s="4" t="s">
        <v>6</v>
      </c>
      <c r="F4123" s="4" t="s">
        <v>6</v>
      </c>
      <c r="G4123" s="4" t="s">
        <v>6</v>
      </c>
      <c r="H4123" s="4" t="s">
        <v>6</v>
      </c>
    </row>
    <row r="4124" spans="1:7">
      <c r="A4124" t="n">
        <v>34821</v>
      </c>
      <c r="B4124" s="61" t="n">
        <v>51</v>
      </c>
      <c r="C4124" s="7" t="n">
        <v>3</v>
      </c>
      <c r="D4124" s="7" t="n">
        <v>7</v>
      </c>
      <c r="E4124" s="7" t="s">
        <v>305</v>
      </c>
      <c r="F4124" s="7" t="s">
        <v>306</v>
      </c>
      <c r="G4124" s="7" t="s">
        <v>202</v>
      </c>
      <c r="H4124" s="7" t="s">
        <v>203</v>
      </c>
    </row>
    <row r="4125" spans="1:7">
      <c r="A4125" t="s">
        <v>4</v>
      </c>
      <c r="B4125" s="4" t="s">
        <v>5</v>
      </c>
      <c r="C4125" s="4" t="s">
        <v>13</v>
      </c>
      <c r="D4125" s="4" t="s">
        <v>10</v>
      </c>
      <c r="E4125" s="4" t="s">
        <v>6</v>
      </c>
      <c r="F4125" s="4" t="s">
        <v>6</v>
      </c>
      <c r="G4125" s="4" t="s">
        <v>6</v>
      </c>
      <c r="H4125" s="4" t="s">
        <v>6</v>
      </c>
    </row>
    <row r="4126" spans="1:7">
      <c r="A4126" t="n">
        <v>34850</v>
      </c>
      <c r="B4126" s="61" t="n">
        <v>51</v>
      </c>
      <c r="C4126" s="7" t="n">
        <v>3</v>
      </c>
      <c r="D4126" s="7" t="n">
        <v>1</v>
      </c>
      <c r="E4126" s="7" t="s">
        <v>305</v>
      </c>
      <c r="F4126" s="7" t="s">
        <v>306</v>
      </c>
      <c r="G4126" s="7" t="s">
        <v>202</v>
      </c>
      <c r="H4126" s="7" t="s">
        <v>203</v>
      </c>
    </row>
    <row r="4127" spans="1:7">
      <c r="A4127" t="s">
        <v>4</v>
      </c>
      <c r="B4127" s="4" t="s">
        <v>5</v>
      </c>
      <c r="C4127" s="4" t="s">
        <v>13</v>
      </c>
      <c r="D4127" s="4" t="s">
        <v>10</v>
      </c>
      <c r="E4127" s="4" t="s">
        <v>6</v>
      </c>
      <c r="F4127" s="4" t="s">
        <v>6</v>
      </c>
      <c r="G4127" s="4" t="s">
        <v>6</v>
      </c>
      <c r="H4127" s="4" t="s">
        <v>6</v>
      </c>
    </row>
    <row r="4128" spans="1:7">
      <c r="A4128" t="n">
        <v>34879</v>
      </c>
      <c r="B4128" s="61" t="n">
        <v>51</v>
      </c>
      <c r="C4128" s="7" t="n">
        <v>3</v>
      </c>
      <c r="D4128" s="7" t="n">
        <v>2</v>
      </c>
      <c r="E4128" s="7" t="s">
        <v>305</v>
      </c>
      <c r="F4128" s="7" t="s">
        <v>306</v>
      </c>
      <c r="G4128" s="7" t="s">
        <v>202</v>
      </c>
      <c r="H4128" s="7" t="s">
        <v>203</v>
      </c>
    </row>
    <row r="4129" spans="1:8">
      <c r="A4129" t="s">
        <v>4</v>
      </c>
      <c r="B4129" s="4" t="s">
        <v>5</v>
      </c>
      <c r="C4129" s="4" t="s">
        <v>13</v>
      </c>
      <c r="D4129" s="4" t="s">
        <v>10</v>
      </c>
      <c r="E4129" s="4" t="s">
        <v>6</v>
      </c>
      <c r="F4129" s="4" t="s">
        <v>6</v>
      </c>
      <c r="G4129" s="4" t="s">
        <v>6</v>
      </c>
      <c r="H4129" s="4" t="s">
        <v>6</v>
      </c>
    </row>
    <row r="4130" spans="1:8">
      <c r="A4130" t="n">
        <v>34908</v>
      </c>
      <c r="B4130" s="61" t="n">
        <v>51</v>
      </c>
      <c r="C4130" s="7" t="n">
        <v>3</v>
      </c>
      <c r="D4130" s="7" t="n">
        <v>3</v>
      </c>
      <c r="E4130" s="7" t="s">
        <v>305</v>
      </c>
      <c r="F4130" s="7" t="s">
        <v>306</v>
      </c>
      <c r="G4130" s="7" t="s">
        <v>202</v>
      </c>
      <c r="H4130" s="7" t="s">
        <v>203</v>
      </c>
    </row>
    <row r="4131" spans="1:8">
      <c r="A4131" t="s">
        <v>4</v>
      </c>
      <c r="B4131" s="4" t="s">
        <v>5</v>
      </c>
      <c r="C4131" s="4" t="s">
        <v>13</v>
      </c>
      <c r="D4131" s="4" t="s">
        <v>10</v>
      </c>
      <c r="E4131" s="4" t="s">
        <v>6</v>
      </c>
      <c r="F4131" s="4" t="s">
        <v>6</v>
      </c>
      <c r="G4131" s="4" t="s">
        <v>6</v>
      </c>
      <c r="H4131" s="4" t="s">
        <v>6</v>
      </c>
    </row>
    <row r="4132" spans="1:8">
      <c r="A4132" t="n">
        <v>34937</v>
      </c>
      <c r="B4132" s="61" t="n">
        <v>51</v>
      </c>
      <c r="C4132" s="7" t="n">
        <v>3</v>
      </c>
      <c r="D4132" s="7" t="n">
        <v>4</v>
      </c>
      <c r="E4132" s="7" t="s">
        <v>305</v>
      </c>
      <c r="F4132" s="7" t="s">
        <v>306</v>
      </c>
      <c r="G4132" s="7" t="s">
        <v>202</v>
      </c>
      <c r="H4132" s="7" t="s">
        <v>203</v>
      </c>
    </row>
    <row r="4133" spans="1:8">
      <c r="A4133" t="s">
        <v>4</v>
      </c>
      <c r="B4133" s="4" t="s">
        <v>5</v>
      </c>
      <c r="C4133" s="4" t="s">
        <v>13</v>
      </c>
      <c r="D4133" s="4" t="s">
        <v>10</v>
      </c>
      <c r="E4133" s="4" t="s">
        <v>6</v>
      </c>
      <c r="F4133" s="4" t="s">
        <v>6</v>
      </c>
      <c r="G4133" s="4" t="s">
        <v>6</v>
      </c>
      <c r="H4133" s="4" t="s">
        <v>6</v>
      </c>
    </row>
    <row r="4134" spans="1:8">
      <c r="A4134" t="n">
        <v>34966</v>
      </c>
      <c r="B4134" s="61" t="n">
        <v>51</v>
      </c>
      <c r="C4134" s="7" t="n">
        <v>3</v>
      </c>
      <c r="D4134" s="7" t="n">
        <v>5</v>
      </c>
      <c r="E4134" s="7" t="s">
        <v>305</v>
      </c>
      <c r="F4134" s="7" t="s">
        <v>306</v>
      </c>
      <c r="G4134" s="7" t="s">
        <v>202</v>
      </c>
      <c r="H4134" s="7" t="s">
        <v>203</v>
      </c>
    </row>
    <row r="4135" spans="1:8">
      <c r="A4135" t="s">
        <v>4</v>
      </c>
      <c r="B4135" s="4" t="s">
        <v>5</v>
      </c>
      <c r="C4135" s="4" t="s">
        <v>13</v>
      </c>
      <c r="D4135" s="4" t="s">
        <v>10</v>
      </c>
      <c r="E4135" s="4" t="s">
        <v>6</v>
      </c>
      <c r="F4135" s="4" t="s">
        <v>6</v>
      </c>
      <c r="G4135" s="4" t="s">
        <v>6</v>
      </c>
      <c r="H4135" s="4" t="s">
        <v>6</v>
      </c>
    </row>
    <row r="4136" spans="1:8">
      <c r="A4136" t="n">
        <v>34995</v>
      </c>
      <c r="B4136" s="61" t="n">
        <v>51</v>
      </c>
      <c r="C4136" s="7" t="n">
        <v>3</v>
      </c>
      <c r="D4136" s="7" t="n">
        <v>6</v>
      </c>
      <c r="E4136" s="7" t="s">
        <v>305</v>
      </c>
      <c r="F4136" s="7" t="s">
        <v>306</v>
      </c>
      <c r="G4136" s="7" t="s">
        <v>202</v>
      </c>
      <c r="H4136" s="7" t="s">
        <v>203</v>
      </c>
    </row>
    <row r="4137" spans="1:8">
      <c r="A4137" t="s">
        <v>4</v>
      </c>
      <c r="B4137" s="4" t="s">
        <v>5</v>
      </c>
      <c r="C4137" s="4" t="s">
        <v>13</v>
      </c>
      <c r="D4137" s="4" t="s">
        <v>10</v>
      </c>
      <c r="E4137" s="4" t="s">
        <v>6</v>
      </c>
      <c r="F4137" s="4" t="s">
        <v>6</v>
      </c>
      <c r="G4137" s="4" t="s">
        <v>6</v>
      </c>
      <c r="H4137" s="4" t="s">
        <v>6</v>
      </c>
    </row>
    <row r="4138" spans="1:8">
      <c r="A4138" t="n">
        <v>35024</v>
      </c>
      <c r="B4138" s="61" t="n">
        <v>51</v>
      </c>
      <c r="C4138" s="7" t="n">
        <v>3</v>
      </c>
      <c r="D4138" s="7" t="n">
        <v>9</v>
      </c>
      <c r="E4138" s="7" t="s">
        <v>305</v>
      </c>
      <c r="F4138" s="7" t="s">
        <v>306</v>
      </c>
      <c r="G4138" s="7" t="s">
        <v>202</v>
      </c>
      <c r="H4138" s="7" t="s">
        <v>203</v>
      </c>
    </row>
    <row r="4139" spans="1:8">
      <c r="A4139" t="s">
        <v>4</v>
      </c>
      <c r="B4139" s="4" t="s">
        <v>5</v>
      </c>
      <c r="C4139" s="4" t="s">
        <v>13</v>
      </c>
      <c r="D4139" s="4" t="s">
        <v>10</v>
      </c>
      <c r="E4139" s="4" t="s">
        <v>6</v>
      </c>
      <c r="F4139" s="4" t="s">
        <v>6</v>
      </c>
      <c r="G4139" s="4" t="s">
        <v>6</v>
      </c>
      <c r="H4139" s="4" t="s">
        <v>6</v>
      </c>
    </row>
    <row r="4140" spans="1:8">
      <c r="A4140" t="n">
        <v>35053</v>
      </c>
      <c r="B4140" s="61" t="n">
        <v>51</v>
      </c>
      <c r="C4140" s="7" t="n">
        <v>3</v>
      </c>
      <c r="D4140" s="7" t="n">
        <v>8</v>
      </c>
      <c r="E4140" s="7" t="s">
        <v>305</v>
      </c>
      <c r="F4140" s="7" t="s">
        <v>306</v>
      </c>
      <c r="G4140" s="7" t="s">
        <v>202</v>
      </c>
      <c r="H4140" s="7" t="s">
        <v>203</v>
      </c>
    </row>
    <row r="4141" spans="1:8">
      <c r="A4141" t="s">
        <v>4</v>
      </c>
      <c r="B4141" s="4" t="s">
        <v>5</v>
      </c>
      <c r="C4141" s="4" t="s">
        <v>13</v>
      </c>
      <c r="D4141" s="4" t="s">
        <v>10</v>
      </c>
      <c r="E4141" s="4" t="s">
        <v>6</v>
      </c>
      <c r="F4141" s="4" t="s">
        <v>6</v>
      </c>
      <c r="G4141" s="4" t="s">
        <v>6</v>
      </c>
      <c r="H4141" s="4" t="s">
        <v>6</v>
      </c>
    </row>
    <row r="4142" spans="1:8">
      <c r="A4142" t="n">
        <v>35082</v>
      </c>
      <c r="B4142" s="61" t="n">
        <v>51</v>
      </c>
      <c r="C4142" s="7" t="n">
        <v>3</v>
      </c>
      <c r="D4142" s="7" t="n">
        <v>11</v>
      </c>
      <c r="E4142" s="7" t="s">
        <v>305</v>
      </c>
      <c r="F4142" s="7" t="s">
        <v>306</v>
      </c>
      <c r="G4142" s="7" t="s">
        <v>202</v>
      </c>
      <c r="H4142" s="7" t="s">
        <v>203</v>
      </c>
    </row>
    <row r="4143" spans="1:8">
      <c r="A4143" t="s">
        <v>4</v>
      </c>
      <c r="B4143" s="4" t="s">
        <v>5</v>
      </c>
      <c r="C4143" s="4" t="s">
        <v>13</v>
      </c>
      <c r="D4143" s="4" t="s">
        <v>10</v>
      </c>
      <c r="E4143" s="4" t="s">
        <v>6</v>
      </c>
      <c r="F4143" s="4" t="s">
        <v>6</v>
      </c>
      <c r="G4143" s="4" t="s">
        <v>6</v>
      </c>
      <c r="H4143" s="4" t="s">
        <v>6</v>
      </c>
    </row>
    <row r="4144" spans="1:8">
      <c r="A4144" t="n">
        <v>35111</v>
      </c>
      <c r="B4144" s="61" t="n">
        <v>51</v>
      </c>
      <c r="C4144" s="7" t="n">
        <v>3</v>
      </c>
      <c r="D4144" s="7" t="n">
        <v>7032</v>
      </c>
      <c r="E4144" s="7" t="s">
        <v>305</v>
      </c>
      <c r="F4144" s="7" t="s">
        <v>306</v>
      </c>
      <c r="G4144" s="7" t="s">
        <v>202</v>
      </c>
      <c r="H4144" s="7" t="s">
        <v>203</v>
      </c>
    </row>
    <row r="4145" spans="1:8">
      <c r="A4145" t="s">
        <v>4</v>
      </c>
      <c r="B4145" s="4" t="s">
        <v>5</v>
      </c>
      <c r="C4145" s="4" t="s">
        <v>10</v>
      </c>
    </row>
    <row r="4146" spans="1:8">
      <c r="A4146" t="n">
        <v>35140</v>
      </c>
      <c r="B4146" s="43" t="n">
        <v>16</v>
      </c>
      <c r="C4146" s="7" t="n">
        <v>1000</v>
      </c>
    </row>
    <row r="4147" spans="1:8">
      <c r="A4147" t="s">
        <v>4</v>
      </c>
      <c r="B4147" s="4" t="s">
        <v>5</v>
      </c>
      <c r="C4147" s="4" t="s">
        <v>13</v>
      </c>
      <c r="D4147" s="4" t="s">
        <v>13</v>
      </c>
      <c r="E4147" s="4" t="s">
        <v>24</v>
      </c>
      <c r="F4147" s="4" t="s">
        <v>24</v>
      </c>
      <c r="G4147" s="4" t="s">
        <v>24</v>
      </c>
      <c r="H4147" s="4" t="s">
        <v>10</v>
      </c>
    </row>
    <row r="4148" spans="1:8">
      <c r="A4148" t="n">
        <v>35143</v>
      </c>
      <c r="B4148" s="55" t="n">
        <v>45</v>
      </c>
      <c r="C4148" s="7" t="n">
        <v>2</v>
      </c>
      <c r="D4148" s="7" t="n">
        <v>3</v>
      </c>
      <c r="E4148" s="7" t="n">
        <v>66.3499984741211</v>
      </c>
      <c r="F4148" s="7" t="n">
        <v>4.32000017166138</v>
      </c>
      <c r="G4148" s="7" t="n">
        <v>-3.66000008583069</v>
      </c>
      <c r="H4148" s="7" t="n">
        <v>0</v>
      </c>
    </row>
    <row r="4149" spans="1:8">
      <c r="A4149" t="s">
        <v>4</v>
      </c>
      <c r="B4149" s="4" t="s">
        <v>5</v>
      </c>
      <c r="C4149" s="4" t="s">
        <v>13</v>
      </c>
      <c r="D4149" s="4" t="s">
        <v>13</v>
      </c>
      <c r="E4149" s="4" t="s">
        <v>24</v>
      </c>
      <c r="F4149" s="4" t="s">
        <v>24</v>
      </c>
      <c r="G4149" s="4" t="s">
        <v>24</v>
      </c>
      <c r="H4149" s="4" t="s">
        <v>10</v>
      </c>
      <c r="I4149" s="4" t="s">
        <v>13</v>
      </c>
    </row>
    <row r="4150" spans="1:8">
      <c r="A4150" t="n">
        <v>35160</v>
      </c>
      <c r="B4150" s="55" t="n">
        <v>45</v>
      </c>
      <c r="C4150" s="7" t="n">
        <v>4</v>
      </c>
      <c r="D4150" s="7" t="n">
        <v>3</v>
      </c>
      <c r="E4150" s="7" t="n">
        <v>4.03999996185303</v>
      </c>
      <c r="F4150" s="7" t="n">
        <v>33.2000007629395</v>
      </c>
      <c r="G4150" s="7" t="n">
        <v>0</v>
      </c>
      <c r="H4150" s="7" t="n">
        <v>0</v>
      </c>
      <c r="I4150" s="7" t="n">
        <v>0</v>
      </c>
    </row>
    <row r="4151" spans="1:8">
      <c r="A4151" t="s">
        <v>4</v>
      </c>
      <c r="B4151" s="4" t="s">
        <v>5</v>
      </c>
      <c r="C4151" s="4" t="s">
        <v>13</v>
      </c>
      <c r="D4151" s="4" t="s">
        <v>13</v>
      </c>
      <c r="E4151" s="4" t="s">
        <v>24</v>
      </c>
      <c r="F4151" s="4" t="s">
        <v>10</v>
      </c>
    </row>
    <row r="4152" spans="1:8">
      <c r="A4152" t="n">
        <v>35178</v>
      </c>
      <c r="B4152" s="55" t="n">
        <v>45</v>
      </c>
      <c r="C4152" s="7" t="n">
        <v>5</v>
      </c>
      <c r="D4152" s="7" t="n">
        <v>3</v>
      </c>
      <c r="E4152" s="7" t="n">
        <v>3.70000004768372</v>
      </c>
      <c r="F4152" s="7" t="n">
        <v>0</v>
      </c>
    </row>
    <row r="4153" spans="1:8">
      <c r="A4153" t="s">
        <v>4</v>
      </c>
      <c r="B4153" s="4" t="s">
        <v>5</v>
      </c>
      <c r="C4153" s="4" t="s">
        <v>13</v>
      </c>
      <c r="D4153" s="4" t="s">
        <v>13</v>
      </c>
      <c r="E4153" s="4" t="s">
        <v>24</v>
      </c>
      <c r="F4153" s="4" t="s">
        <v>10</v>
      </c>
    </row>
    <row r="4154" spans="1:8">
      <c r="A4154" t="n">
        <v>35187</v>
      </c>
      <c r="B4154" s="55" t="n">
        <v>45</v>
      </c>
      <c r="C4154" s="7" t="n">
        <v>11</v>
      </c>
      <c r="D4154" s="7" t="n">
        <v>3</v>
      </c>
      <c r="E4154" s="7" t="n">
        <v>40</v>
      </c>
      <c r="F4154" s="7" t="n">
        <v>0</v>
      </c>
    </row>
    <row r="4155" spans="1:8">
      <c r="A4155" t="s">
        <v>4</v>
      </c>
      <c r="B4155" s="4" t="s">
        <v>5</v>
      </c>
      <c r="C4155" s="4" t="s">
        <v>13</v>
      </c>
      <c r="D4155" s="4" t="s">
        <v>13</v>
      </c>
      <c r="E4155" s="4" t="s">
        <v>24</v>
      </c>
      <c r="F4155" s="4" t="s">
        <v>10</v>
      </c>
    </row>
    <row r="4156" spans="1:8">
      <c r="A4156" t="n">
        <v>35196</v>
      </c>
      <c r="B4156" s="55" t="n">
        <v>45</v>
      </c>
      <c r="C4156" s="7" t="n">
        <v>5</v>
      </c>
      <c r="D4156" s="7" t="n">
        <v>3</v>
      </c>
      <c r="E4156" s="7" t="n">
        <v>3.20000004768372</v>
      </c>
      <c r="F4156" s="7" t="n">
        <v>2000</v>
      </c>
    </row>
    <row r="4157" spans="1:8">
      <c r="A4157" t="s">
        <v>4</v>
      </c>
      <c r="B4157" s="4" t="s">
        <v>5</v>
      </c>
      <c r="C4157" s="4" t="s">
        <v>10</v>
      </c>
      <c r="D4157" s="4" t="s">
        <v>24</v>
      </c>
      <c r="E4157" s="4" t="s">
        <v>24</v>
      </c>
      <c r="F4157" s="4" t="s">
        <v>24</v>
      </c>
      <c r="G4157" s="4" t="s">
        <v>24</v>
      </c>
    </row>
    <row r="4158" spans="1:8">
      <c r="A4158" t="n">
        <v>35205</v>
      </c>
      <c r="B4158" s="57" t="n">
        <v>46</v>
      </c>
      <c r="C4158" s="7" t="n">
        <v>0</v>
      </c>
      <c r="D4158" s="7" t="n">
        <v>66.2600021362305</v>
      </c>
      <c r="E4158" s="7" t="n">
        <v>2.86999988555908</v>
      </c>
      <c r="F4158" s="7" t="n">
        <v>-3.02999997138977</v>
      </c>
      <c r="G4158" s="7" t="n">
        <v>181</v>
      </c>
    </row>
    <row r="4159" spans="1:8">
      <c r="A4159" t="s">
        <v>4</v>
      </c>
      <c r="B4159" s="4" t="s">
        <v>5</v>
      </c>
      <c r="C4159" s="4" t="s">
        <v>10</v>
      </c>
      <c r="D4159" s="4" t="s">
        <v>24</v>
      </c>
      <c r="E4159" s="4" t="s">
        <v>24</v>
      </c>
      <c r="F4159" s="4" t="s">
        <v>24</v>
      </c>
      <c r="G4159" s="4" t="s">
        <v>24</v>
      </c>
    </row>
    <row r="4160" spans="1:8">
      <c r="A4160" t="n">
        <v>35224</v>
      </c>
      <c r="B4160" s="57" t="n">
        <v>46</v>
      </c>
      <c r="C4160" s="7" t="n">
        <v>82</v>
      </c>
      <c r="D4160" s="7" t="n">
        <v>66.25</v>
      </c>
      <c r="E4160" s="7" t="n">
        <v>2.86999988555908</v>
      </c>
      <c r="F4160" s="7" t="n">
        <v>-4.61999988555908</v>
      </c>
      <c r="G4160" s="7" t="n">
        <v>357.200012207031</v>
      </c>
    </row>
    <row r="4161" spans="1:9">
      <c r="A4161" t="s">
        <v>4</v>
      </c>
      <c r="B4161" s="4" t="s">
        <v>5</v>
      </c>
      <c r="C4161" s="4" t="s">
        <v>10</v>
      </c>
      <c r="D4161" s="4" t="s">
        <v>9</v>
      </c>
    </row>
    <row r="4162" spans="1:9">
      <c r="A4162" t="n">
        <v>35243</v>
      </c>
      <c r="B4162" s="80" t="n">
        <v>44</v>
      </c>
      <c r="C4162" s="7" t="n">
        <v>82</v>
      </c>
      <c r="D4162" s="7" t="n">
        <v>1</v>
      </c>
    </row>
    <row r="4163" spans="1:9">
      <c r="A4163" t="s">
        <v>4</v>
      </c>
      <c r="B4163" s="4" t="s">
        <v>5</v>
      </c>
      <c r="C4163" s="4" t="s">
        <v>10</v>
      </c>
    </row>
    <row r="4164" spans="1:9">
      <c r="A4164" t="n">
        <v>35250</v>
      </c>
      <c r="B4164" s="43" t="n">
        <v>16</v>
      </c>
      <c r="C4164" s="7" t="n">
        <v>1</v>
      </c>
    </row>
    <row r="4165" spans="1:9">
      <c r="A4165" t="s">
        <v>4</v>
      </c>
      <c r="B4165" s="4" t="s">
        <v>5</v>
      </c>
      <c r="C4165" s="4" t="s">
        <v>10</v>
      </c>
      <c r="D4165" s="4" t="s">
        <v>10</v>
      </c>
      <c r="E4165" s="4" t="s">
        <v>10</v>
      </c>
    </row>
    <row r="4166" spans="1:9">
      <c r="A4166" t="n">
        <v>35253</v>
      </c>
      <c r="B4166" s="52" t="n">
        <v>61</v>
      </c>
      <c r="C4166" s="7" t="n">
        <v>82</v>
      </c>
      <c r="D4166" s="7" t="n">
        <v>0</v>
      </c>
      <c r="E4166" s="7" t="n">
        <v>0</v>
      </c>
    </row>
    <row r="4167" spans="1:9">
      <c r="A4167" t="s">
        <v>4</v>
      </c>
      <c r="B4167" s="4" t="s">
        <v>5</v>
      </c>
      <c r="C4167" s="4" t="s">
        <v>10</v>
      </c>
      <c r="D4167" s="4" t="s">
        <v>10</v>
      </c>
      <c r="E4167" s="4" t="s">
        <v>10</v>
      </c>
    </row>
    <row r="4168" spans="1:9">
      <c r="A4168" t="n">
        <v>35260</v>
      </c>
      <c r="B4168" s="52" t="n">
        <v>61</v>
      </c>
      <c r="C4168" s="7" t="n">
        <v>0</v>
      </c>
      <c r="D4168" s="7" t="n">
        <v>82</v>
      </c>
      <c r="E4168" s="7" t="n">
        <v>0</v>
      </c>
    </row>
    <row r="4169" spans="1:9">
      <c r="A4169" t="s">
        <v>4</v>
      </c>
      <c r="B4169" s="4" t="s">
        <v>5</v>
      </c>
      <c r="C4169" s="4" t="s">
        <v>13</v>
      </c>
      <c r="D4169" s="4" t="s">
        <v>10</v>
      </c>
      <c r="E4169" s="4" t="s">
        <v>24</v>
      </c>
    </row>
    <row r="4170" spans="1:9">
      <c r="A4170" t="n">
        <v>35267</v>
      </c>
      <c r="B4170" s="39" t="n">
        <v>58</v>
      </c>
      <c r="C4170" s="7" t="n">
        <v>100</v>
      </c>
      <c r="D4170" s="7" t="n">
        <v>2000</v>
      </c>
      <c r="E4170" s="7" t="n">
        <v>1</v>
      </c>
    </row>
    <row r="4171" spans="1:9">
      <c r="A4171" t="s">
        <v>4</v>
      </c>
      <c r="B4171" s="4" t="s">
        <v>5</v>
      </c>
      <c r="C4171" s="4" t="s">
        <v>13</v>
      </c>
      <c r="D4171" s="4" t="s">
        <v>10</v>
      </c>
    </row>
    <row r="4172" spans="1:9">
      <c r="A4172" t="n">
        <v>35275</v>
      </c>
      <c r="B4172" s="39" t="n">
        <v>58</v>
      </c>
      <c r="C4172" s="7" t="n">
        <v>255</v>
      </c>
      <c r="D4172" s="7" t="n">
        <v>0</v>
      </c>
    </row>
    <row r="4173" spans="1:9">
      <c r="A4173" t="s">
        <v>4</v>
      </c>
      <c r="B4173" s="4" t="s">
        <v>5</v>
      </c>
      <c r="C4173" s="4" t="s">
        <v>10</v>
      </c>
    </row>
    <row r="4174" spans="1:9">
      <c r="A4174" t="n">
        <v>35279</v>
      </c>
      <c r="B4174" s="43" t="n">
        <v>16</v>
      </c>
      <c r="C4174" s="7" t="n">
        <v>500</v>
      </c>
    </row>
    <row r="4175" spans="1:9">
      <c r="A4175" t="s">
        <v>4</v>
      </c>
      <c r="B4175" s="4" t="s">
        <v>5</v>
      </c>
      <c r="C4175" s="4" t="s">
        <v>13</v>
      </c>
      <c r="D4175" s="4" t="s">
        <v>10</v>
      </c>
      <c r="E4175" s="4" t="s">
        <v>6</v>
      </c>
    </row>
    <row r="4176" spans="1:9">
      <c r="A4176" t="n">
        <v>35282</v>
      </c>
      <c r="B4176" s="61" t="n">
        <v>51</v>
      </c>
      <c r="C4176" s="7" t="n">
        <v>4</v>
      </c>
      <c r="D4176" s="7" t="n">
        <v>82</v>
      </c>
      <c r="E4176" s="7" t="s">
        <v>101</v>
      </c>
    </row>
    <row r="4177" spans="1:5">
      <c r="A4177" t="s">
        <v>4</v>
      </c>
      <c r="B4177" s="4" t="s">
        <v>5</v>
      </c>
      <c r="C4177" s="4" t="s">
        <v>10</v>
      </c>
    </row>
    <row r="4178" spans="1:5">
      <c r="A4178" t="n">
        <v>35295</v>
      </c>
      <c r="B4178" s="43" t="n">
        <v>16</v>
      </c>
      <c r="C4178" s="7" t="n">
        <v>0</v>
      </c>
    </row>
    <row r="4179" spans="1:5">
      <c r="A4179" t="s">
        <v>4</v>
      </c>
      <c r="B4179" s="4" t="s">
        <v>5</v>
      </c>
      <c r="C4179" s="4" t="s">
        <v>10</v>
      </c>
      <c r="D4179" s="4" t="s">
        <v>70</v>
      </c>
      <c r="E4179" s="4" t="s">
        <v>13</v>
      </c>
      <c r="F4179" s="4" t="s">
        <v>13</v>
      </c>
      <c r="G4179" s="4" t="s">
        <v>70</v>
      </c>
      <c r="H4179" s="4" t="s">
        <v>13</v>
      </c>
      <c r="I4179" s="4" t="s">
        <v>13</v>
      </c>
    </row>
    <row r="4180" spans="1:5">
      <c r="A4180" t="n">
        <v>35298</v>
      </c>
      <c r="B4180" s="62" t="n">
        <v>26</v>
      </c>
      <c r="C4180" s="7" t="n">
        <v>82</v>
      </c>
      <c r="D4180" s="7" t="s">
        <v>361</v>
      </c>
      <c r="E4180" s="7" t="n">
        <v>2</v>
      </c>
      <c r="F4180" s="7" t="n">
        <v>3</v>
      </c>
      <c r="G4180" s="7" t="s">
        <v>362</v>
      </c>
      <c r="H4180" s="7" t="n">
        <v>2</v>
      </c>
      <c r="I4180" s="7" t="n">
        <v>0</v>
      </c>
    </row>
    <row r="4181" spans="1:5">
      <c r="A4181" t="s">
        <v>4</v>
      </c>
      <c r="B4181" s="4" t="s">
        <v>5</v>
      </c>
    </row>
    <row r="4182" spans="1:5">
      <c r="A4182" t="n">
        <v>35403</v>
      </c>
      <c r="B4182" s="36" t="n">
        <v>28</v>
      </c>
    </row>
    <row r="4183" spans="1:5">
      <c r="A4183" t="s">
        <v>4</v>
      </c>
      <c r="B4183" s="4" t="s">
        <v>5</v>
      </c>
      <c r="C4183" s="4" t="s">
        <v>13</v>
      </c>
      <c r="D4183" s="4" t="s">
        <v>10</v>
      </c>
      <c r="E4183" s="4" t="s">
        <v>6</v>
      </c>
    </row>
    <row r="4184" spans="1:5">
      <c r="A4184" t="n">
        <v>35404</v>
      </c>
      <c r="B4184" s="61" t="n">
        <v>51</v>
      </c>
      <c r="C4184" s="7" t="n">
        <v>4</v>
      </c>
      <c r="D4184" s="7" t="n">
        <v>0</v>
      </c>
      <c r="E4184" s="7" t="s">
        <v>363</v>
      </c>
    </row>
    <row r="4185" spans="1:5">
      <c r="A4185" t="s">
        <v>4</v>
      </c>
      <c r="B4185" s="4" t="s">
        <v>5</v>
      </c>
      <c r="C4185" s="4" t="s">
        <v>10</v>
      </c>
    </row>
    <row r="4186" spans="1:5">
      <c r="A4186" t="n">
        <v>35417</v>
      </c>
      <c r="B4186" s="43" t="n">
        <v>16</v>
      </c>
      <c r="C4186" s="7" t="n">
        <v>0</v>
      </c>
    </row>
    <row r="4187" spans="1:5">
      <c r="A4187" t="s">
        <v>4</v>
      </c>
      <c r="B4187" s="4" t="s">
        <v>5</v>
      </c>
      <c r="C4187" s="4" t="s">
        <v>10</v>
      </c>
      <c r="D4187" s="4" t="s">
        <v>70</v>
      </c>
      <c r="E4187" s="4" t="s">
        <v>13</v>
      </c>
      <c r="F4187" s="4" t="s">
        <v>13</v>
      </c>
    </row>
    <row r="4188" spans="1:5">
      <c r="A4188" t="n">
        <v>35420</v>
      </c>
      <c r="B4188" s="62" t="n">
        <v>26</v>
      </c>
      <c r="C4188" s="7" t="n">
        <v>0</v>
      </c>
      <c r="D4188" s="7" t="s">
        <v>364</v>
      </c>
      <c r="E4188" s="7" t="n">
        <v>2</v>
      </c>
      <c r="F4188" s="7" t="n">
        <v>0</v>
      </c>
    </row>
    <row r="4189" spans="1:5">
      <c r="A4189" t="s">
        <v>4</v>
      </c>
      <c r="B4189" s="4" t="s">
        <v>5</v>
      </c>
    </row>
    <row r="4190" spans="1:5">
      <c r="A4190" t="n">
        <v>35523</v>
      </c>
      <c r="B4190" s="36" t="n">
        <v>28</v>
      </c>
    </row>
    <row r="4191" spans="1:5">
      <c r="A4191" t="s">
        <v>4</v>
      </c>
      <c r="B4191" s="4" t="s">
        <v>5</v>
      </c>
      <c r="C4191" s="4" t="s">
        <v>10</v>
      </c>
      <c r="D4191" s="4" t="s">
        <v>13</v>
      </c>
      <c r="E4191" s="4" t="s">
        <v>24</v>
      </c>
      <c r="F4191" s="4" t="s">
        <v>10</v>
      </c>
    </row>
    <row r="4192" spans="1:5">
      <c r="A4192" t="n">
        <v>35524</v>
      </c>
      <c r="B4192" s="63" t="n">
        <v>59</v>
      </c>
      <c r="C4192" s="7" t="n">
        <v>0</v>
      </c>
      <c r="D4192" s="7" t="n">
        <v>13</v>
      </c>
      <c r="E4192" s="7" t="n">
        <v>0.150000005960464</v>
      </c>
      <c r="F4192" s="7" t="n">
        <v>0</v>
      </c>
    </row>
    <row r="4193" spans="1:9">
      <c r="A4193" t="s">
        <v>4</v>
      </c>
      <c r="B4193" s="4" t="s">
        <v>5</v>
      </c>
      <c r="C4193" s="4" t="s">
        <v>10</v>
      </c>
    </row>
    <row r="4194" spans="1:9">
      <c r="A4194" t="n">
        <v>35534</v>
      </c>
      <c r="B4194" s="43" t="n">
        <v>16</v>
      </c>
      <c r="C4194" s="7" t="n">
        <v>1000</v>
      </c>
    </row>
    <row r="4195" spans="1:9">
      <c r="A4195" t="s">
        <v>4</v>
      </c>
      <c r="B4195" s="4" t="s">
        <v>5</v>
      </c>
      <c r="C4195" s="4" t="s">
        <v>10</v>
      </c>
      <c r="D4195" s="4" t="s">
        <v>10</v>
      </c>
      <c r="E4195" s="4" t="s">
        <v>10</v>
      </c>
    </row>
    <row r="4196" spans="1:9">
      <c r="A4196" t="n">
        <v>35537</v>
      </c>
      <c r="B4196" s="52" t="n">
        <v>61</v>
      </c>
      <c r="C4196" s="7" t="n">
        <v>0</v>
      </c>
      <c r="D4196" s="7" t="n">
        <v>9</v>
      </c>
      <c r="E4196" s="7" t="n">
        <v>1000</v>
      </c>
    </row>
    <row r="4197" spans="1:9">
      <c r="A4197" t="s">
        <v>4</v>
      </c>
      <c r="B4197" s="4" t="s">
        <v>5</v>
      </c>
      <c r="C4197" s="4" t="s">
        <v>10</v>
      </c>
    </row>
    <row r="4198" spans="1:9">
      <c r="A4198" t="n">
        <v>35544</v>
      </c>
      <c r="B4198" s="43" t="n">
        <v>16</v>
      </c>
      <c r="C4198" s="7" t="n">
        <v>500</v>
      </c>
    </row>
    <row r="4199" spans="1:9">
      <c r="A4199" t="s">
        <v>4</v>
      </c>
      <c r="B4199" s="4" t="s">
        <v>5</v>
      </c>
      <c r="C4199" s="4" t="s">
        <v>13</v>
      </c>
      <c r="D4199" s="4" t="s">
        <v>10</v>
      </c>
      <c r="E4199" s="4" t="s">
        <v>6</v>
      </c>
    </row>
    <row r="4200" spans="1:9">
      <c r="A4200" t="n">
        <v>35547</v>
      </c>
      <c r="B4200" s="61" t="n">
        <v>51</v>
      </c>
      <c r="C4200" s="7" t="n">
        <v>4</v>
      </c>
      <c r="D4200" s="7" t="n">
        <v>0</v>
      </c>
      <c r="E4200" s="7" t="s">
        <v>365</v>
      </c>
    </row>
    <row r="4201" spans="1:9">
      <c r="A4201" t="s">
        <v>4</v>
      </c>
      <c r="B4201" s="4" t="s">
        <v>5</v>
      </c>
      <c r="C4201" s="4" t="s">
        <v>10</v>
      </c>
    </row>
    <row r="4202" spans="1:9">
      <c r="A4202" t="n">
        <v>35561</v>
      </c>
      <c r="B4202" s="43" t="n">
        <v>16</v>
      </c>
      <c r="C4202" s="7" t="n">
        <v>0</v>
      </c>
    </row>
    <row r="4203" spans="1:9">
      <c r="A4203" t="s">
        <v>4</v>
      </c>
      <c r="B4203" s="4" t="s">
        <v>5</v>
      </c>
      <c r="C4203" s="4" t="s">
        <v>10</v>
      </c>
      <c r="D4203" s="4" t="s">
        <v>70</v>
      </c>
      <c r="E4203" s="4" t="s">
        <v>13</v>
      </c>
      <c r="F4203" s="4" t="s">
        <v>13</v>
      </c>
    </row>
    <row r="4204" spans="1:9">
      <c r="A4204" t="n">
        <v>35564</v>
      </c>
      <c r="B4204" s="62" t="n">
        <v>26</v>
      </c>
      <c r="C4204" s="7" t="n">
        <v>0</v>
      </c>
      <c r="D4204" s="7" t="s">
        <v>366</v>
      </c>
      <c r="E4204" s="7" t="n">
        <v>2</v>
      </c>
      <c r="F4204" s="7" t="n">
        <v>0</v>
      </c>
    </row>
    <row r="4205" spans="1:9">
      <c r="A4205" t="s">
        <v>4</v>
      </c>
      <c r="B4205" s="4" t="s">
        <v>5</v>
      </c>
    </row>
    <row r="4206" spans="1:9">
      <c r="A4206" t="n">
        <v>35673</v>
      </c>
      <c r="B4206" s="36" t="n">
        <v>28</v>
      </c>
    </row>
    <row r="4207" spans="1:9">
      <c r="A4207" t="s">
        <v>4</v>
      </c>
      <c r="B4207" s="4" t="s">
        <v>5</v>
      </c>
      <c r="C4207" s="4" t="s">
        <v>13</v>
      </c>
      <c r="D4207" s="4" t="s">
        <v>10</v>
      </c>
      <c r="E4207" s="4" t="s">
        <v>6</v>
      </c>
    </row>
    <row r="4208" spans="1:9">
      <c r="A4208" t="n">
        <v>35674</v>
      </c>
      <c r="B4208" s="61" t="n">
        <v>51</v>
      </c>
      <c r="C4208" s="7" t="n">
        <v>4</v>
      </c>
      <c r="D4208" s="7" t="n">
        <v>82</v>
      </c>
      <c r="E4208" s="7" t="s">
        <v>101</v>
      </c>
    </row>
    <row r="4209" spans="1:6">
      <c r="A4209" t="s">
        <v>4</v>
      </c>
      <c r="B4209" s="4" t="s">
        <v>5</v>
      </c>
      <c r="C4209" s="4" t="s">
        <v>10</v>
      </c>
    </row>
    <row r="4210" spans="1:6">
      <c r="A4210" t="n">
        <v>35687</v>
      </c>
      <c r="B4210" s="43" t="n">
        <v>16</v>
      </c>
      <c r="C4210" s="7" t="n">
        <v>0</v>
      </c>
    </row>
    <row r="4211" spans="1:6">
      <c r="A4211" t="s">
        <v>4</v>
      </c>
      <c r="B4211" s="4" t="s">
        <v>5</v>
      </c>
      <c r="C4211" s="4" t="s">
        <v>10</v>
      </c>
      <c r="D4211" s="4" t="s">
        <v>70</v>
      </c>
      <c r="E4211" s="4" t="s">
        <v>13</v>
      </c>
      <c r="F4211" s="4" t="s">
        <v>13</v>
      </c>
    </row>
    <row r="4212" spans="1:6">
      <c r="A4212" t="n">
        <v>35690</v>
      </c>
      <c r="B4212" s="62" t="n">
        <v>26</v>
      </c>
      <c r="C4212" s="7" t="n">
        <v>82</v>
      </c>
      <c r="D4212" s="7" t="s">
        <v>367</v>
      </c>
      <c r="E4212" s="7" t="n">
        <v>2</v>
      </c>
      <c r="F4212" s="7" t="n">
        <v>0</v>
      </c>
    </row>
    <row r="4213" spans="1:6">
      <c r="A4213" t="s">
        <v>4</v>
      </c>
      <c r="B4213" s="4" t="s">
        <v>5</v>
      </c>
    </row>
    <row r="4214" spans="1:6">
      <c r="A4214" t="n">
        <v>35798</v>
      </c>
      <c r="B4214" s="36" t="n">
        <v>28</v>
      </c>
    </row>
    <row r="4215" spans="1:6">
      <c r="A4215" t="s">
        <v>4</v>
      </c>
      <c r="B4215" s="4" t="s">
        <v>5</v>
      </c>
      <c r="C4215" s="4" t="s">
        <v>10</v>
      </c>
      <c r="D4215" s="4" t="s">
        <v>10</v>
      </c>
      <c r="E4215" s="4" t="s">
        <v>10</v>
      </c>
    </row>
    <row r="4216" spans="1:6">
      <c r="A4216" t="n">
        <v>35799</v>
      </c>
      <c r="B4216" s="52" t="n">
        <v>61</v>
      </c>
      <c r="C4216" s="7" t="n">
        <v>0</v>
      </c>
      <c r="D4216" s="7" t="n">
        <v>82</v>
      </c>
      <c r="E4216" s="7" t="n">
        <v>1000</v>
      </c>
    </row>
    <row r="4217" spans="1:6">
      <c r="A4217" t="s">
        <v>4</v>
      </c>
      <c r="B4217" s="4" t="s">
        <v>5</v>
      </c>
      <c r="C4217" s="4" t="s">
        <v>10</v>
      </c>
    </row>
    <row r="4218" spans="1:6">
      <c r="A4218" t="n">
        <v>35806</v>
      </c>
      <c r="B4218" s="43" t="n">
        <v>16</v>
      </c>
      <c r="C4218" s="7" t="n">
        <v>300</v>
      </c>
    </row>
    <row r="4219" spans="1:6">
      <c r="A4219" t="s">
        <v>4</v>
      </c>
      <c r="B4219" s="4" t="s">
        <v>5</v>
      </c>
      <c r="C4219" s="4" t="s">
        <v>13</v>
      </c>
      <c r="D4219" s="4" t="s">
        <v>10</v>
      </c>
      <c r="E4219" s="4" t="s">
        <v>6</v>
      </c>
    </row>
    <row r="4220" spans="1:6">
      <c r="A4220" t="n">
        <v>35809</v>
      </c>
      <c r="B4220" s="61" t="n">
        <v>51</v>
      </c>
      <c r="C4220" s="7" t="n">
        <v>4</v>
      </c>
      <c r="D4220" s="7" t="n">
        <v>82</v>
      </c>
      <c r="E4220" s="7" t="s">
        <v>317</v>
      </c>
    </row>
    <row r="4221" spans="1:6">
      <c r="A4221" t="s">
        <v>4</v>
      </c>
      <c r="B4221" s="4" t="s">
        <v>5</v>
      </c>
      <c r="C4221" s="4" t="s">
        <v>10</v>
      </c>
    </row>
    <row r="4222" spans="1:6">
      <c r="A4222" t="n">
        <v>35823</v>
      </c>
      <c r="B4222" s="43" t="n">
        <v>16</v>
      </c>
      <c r="C4222" s="7" t="n">
        <v>0</v>
      </c>
    </row>
    <row r="4223" spans="1:6">
      <c r="A4223" t="s">
        <v>4</v>
      </c>
      <c r="B4223" s="4" t="s">
        <v>5</v>
      </c>
      <c r="C4223" s="4" t="s">
        <v>10</v>
      </c>
      <c r="D4223" s="4" t="s">
        <v>70</v>
      </c>
      <c r="E4223" s="4" t="s">
        <v>13</v>
      </c>
      <c r="F4223" s="4" t="s">
        <v>13</v>
      </c>
      <c r="G4223" s="4" t="s">
        <v>70</v>
      </c>
      <c r="H4223" s="4" t="s">
        <v>13</v>
      </c>
      <c r="I4223" s="4" t="s">
        <v>13</v>
      </c>
    </row>
    <row r="4224" spans="1:6">
      <c r="A4224" t="n">
        <v>35826</v>
      </c>
      <c r="B4224" s="62" t="n">
        <v>26</v>
      </c>
      <c r="C4224" s="7" t="n">
        <v>82</v>
      </c>
      <c r="D4224" s="7" t="s">
        <v>368</v>
      </c>
      <c r="E4224" s="7" t="n">
        <v>2</v>
      </c>
      <c r="F4224" s="7" t="n">
        <v>3</v>
      </c>
      <c r="G4224" s="7" t="s">
        <v>369</v>
      </c>
      <c r="H4224" s="7" t="n">
        <v>2</v>
      </c>
      <c r="I4224" s="7" t="n">
        <v>0</v>
      </c>
    </row>
    <row r="4225" spans="1:9">
      <c r="A4225" t="s">
        <v>4</v>
      </c>
      <c r="B4225" s="4" t="s">
        <v>5</v>
      </c>
    </row>
    <row r="4226" spans="1:9">
      <c r="A4226" t="n">
        <v>36025</v>
      </c>
      <c r="B4226" s="36" t="n">
        <v>28</v>
      </c>
    </row>
    <row r="4227" spans="1:9">
      <c r="A4227" t="s">
        <v>4</v>
      </c>
      <c r="B4227" s="4" t="s">
        <v>5</v>
      </c>
      <c r="C4227" s="4" t="s">
        <v>13</v>
      </c>
      <c r="D4227" s="4" t="s">
        <v>10</v>
      </c>
      <c r="E4227" s="4" t="s">
        <v>6</v>
      </c>
    </row>
    <row r="4228" spans="1:9">
      <c r="A4228" t="n">
        <v>36026</v>
      </c>
      <c r="B4228" s="61" t="n">
        <v>51</v>
      </c>
      <c r="C4228" s="7" t="n">
        <v>4</v>
      </c>
      <c r="D4228" s="7" t="n">
        <v>0</v>
      </c>
      <c r="E4228" s="7" t="s">
        <v>317</v>
      </c>
    </row>
    <row r="4229" spans="1:9">
      <c r="A4229" t="s">
        <v>4</v>
      </c>
      <c r="B4229" s="4" t="s">
        <v>5</v>
      </c>
      <c r="C4229" s="4" t="s">
        <v>10</v>
      </c>
    </row>
    <row r="4230" spans="1:9">
      <c r="A4230" t="n">
        <v>36040</v>
      </c>
      <c r="B4230" s="43" t="n">
        <v>16</v>
      </c>
      <c r="C4230" s="7" t="n">
        <v>0</v>
      </c>
    </row>
    <row r="4231" spans="1:9">
      <c r="A4231" t="s">
        <v>4</v>
      </c>
      <c r="B4231" s="4" t="s">
        <v>5</v>
      </c>
      <c r="C4231" s="4" t="s">
        <v>10</v>
      </c>
      <c r="D4231" s="4" t="s">
        <v>70</v>
      </c>
      <c r="E4231" s="4" t="s">
        <v>13</v>
      </c>
      <c r="F4231" s="4" t="s">
        <v>13</v>
      </c>
      <c r="G4231" s="4" t="s">
        <v>70</v>
      </c>
      <c r="H4231" s="4" t="s">
        <v>13</v>
      </c>
      <c r="I4231" s="4" t="s">
        <v>13</v>
      </c>
      <c r="J4231" s="4" t="s">
        <v>70</v>
      </c>
      <c r="K4231" s="4" t="s">
        <v>13</v>
      </c>
      <c r="L4231" s="4" t="s">
        <v>13</v>
      </c>
      <c r="M4231" s="4" t="s">
        <v>70</v>
      </c>
      <c r="N4231" s="4" t="s">
        <v>13</v>
      </c>
      <c r="O4231" s="4" t="s">
        <v>13</v>
      </c>
    </row>
    <row r="4232" spans="1:9">
      <c r="A4232" t="n">
        <v>36043</v>
      </c>
      <c r="B4232" s="62" t="n">
        <v>26</v>
      </c>
      <c r="C4232" s="7" t="n">
        <v>0</v>
      </c>
      <c r="D4232" s="7" t="s">
        <v>370</v>
      </c>
      <c r="E4232" s="7" t="n">
        <v>2</v>
      </c>
      <c r="F4232" s="7" t="n">
        <v>3</v>
      </c>
      <c r="G4232" s="7" t="s">
        <v>371</v>
      </c>
      <c r="H4232" s="7" t="n">
        <v>2</v>
      </c>
      <c r="I4232" s="7" t="n">
        <v>3</v>
      </c>
      <c r="J4232" s="7" t="s">
        <v>372</v>
      </c>
      <c r="K4232" s="7" t="n">
        <v>2</v>
      </c>
      <c r="L4232" s="7" t="n">
        <v>3</v>
      </c>
      <c r="M4232" s="7" t="s">
        <v>373</v>
      </c>
      <c r="N4232" s="7" t="n">
        <v>2</v>
      </c>
      <c r="O4232" s="7" t="n">
        <v>0</v>
      </c>
    </row>
    <row r="4233" spans="1:9">
      <c r="A4233" t="s">
        <v>4</v>
      </c>
      <c r="B4233" s="4" t="s">
        <v>5</v>
      </c>
    </row>
    <row r="4234" spans="1:9">
      <c r="A4234" t="n">
        <v>36422</v>
      </c>
      <c r="B4234" s="36" t="n">
        <v>28</v>
      </c>
    </row>
    <row r="4235" spans="1:9">
      <c r="A4235" t="s">
        <v>4</v>
      </c>
      <c r="B4235" s="4" t="s">
        <v>5</v>
      </c>
      <c r="C4235" s="4" t="s">
        <v>10</v>
      </c>
      <c r="D4235" s="4" t="s">
        <v>13</v>
      </c>
      <c r="E4235" s="4" t="s">
        <v>24</v>
      </c>
      <c r="F4235" s="4" t="s">
        <v>10</v>
      </c>
    </row>
    <row r="4236" spans="1:9">
      <c r="A4236" t="n">
        <v>36423</v>
      </c>
      <c r="B4236" s="63" t="n">
        <v>59</v>
      </c>
      <c r="C4236" s="7" t="n">
        <v>82</v>
      </c>
      <c r="D4236" s="7" t="n">
        <v>8</v>
      </c>
      <c r="E4236" s="7" t="n">
        <v>0.150000005960464</v>
      </c>
      <c r="F4236" s="7" t="n">
        <v>0</v>
      </c>
    </row>
    <row r="4237" spans="1:9">
      <c r="A4237" t="s">
        <v>4</v>
      </c>
      <c r="B4237" s="4" t="s">
        <v>5</v>
      </c>
      <c r="C4237" s="4" t="s">
        <v>10</v>
      </c>
    </row>
    <row r="4238" spans="1:9">
      <c r="A4238" t="n">
        <v>36433</v>
      </c>
      <c r="B4238" s="43" t="n">
        <v>16</v>
      </c>
      <c r="C4238" s="7" t="n">
        <v>2000</v>
      </c>
    </row>
    <row r="4239" spans="1:9">
      <c r="A4239" t="s">
        <v>4</v>
      </c>
      <c r="B4239" s="4" t="s">
        <v>5</v>
      </c>
      <c r="C4239" s="4" t="s">
        <v>10</v>
      </c>
      <c r="D4239" s="4" t="s">
        <v>13</v>
      </c>
      <c r="E4239" s="4" t="s">
        <v>24</v>
      </c>
      <c r="F4239" s="4" t="s">
        <v>10</v>
      </c>
    </row>
    <row r="4240" spans="1:9">
      <c r="A4240" t="n">
        <v>36436</v>
      </c>
      <c r="B4240" s="63" t="n">
        <v>59</v>
      </c>
      <c r="C4240" s="7" t="n">
        <v>82</v>
      </c>
      <c r="D4240" s="7" t="n">
        <v>255</v>
      </c>
      <c r="E4240" s="7" t="n">
        <v>0</v>
      </c>
      <c r="F4240" s="7" t="n">
        <v>0</v>
      </c>
    </row>
    <row r="4241" spans="1:15">
      <c r="A4241" t="s">
        <v>4</v>
      </c>
      <c r="B4241" s="4" t="s">
        <v>5</v>
      </c>
      <c r="C4241" s="4" t="s">
        <v>10</v>
      </c>
    </row>
    <row r="4242" spans="1:15">
      <c r="A4242" t="n">
        <v>36446</v>
      </c>
      <c r="B4242" s="43" t="n">
        <v>16</v>
      </c>
      <c r="C4242" s="7" t="n">
        <v>300</v>
      </c>
    </row>
    <row r="4243" spans="1:15">
      <c r="A4243" t="s">
        <v>4</v>
      </c>
      <c r="B4243" s="4" t="s">
        <v>5</v>
      </c>
      <c r="C4243" s="4" t="s">
        <v>13</v>
      </c>
      <c r="D4243" s="4" t="s">
        <v>10</v>
      </c>
      <c r="E4243" s="4" t="s">
        <v>6</v>
      </c>
    </row>
    <row r="4244" spans="1:15">
      <c r="A4244" t="n">
        <v>36449</v>
      </c>
      <c r="B4244" s="61" t="n">
        <v>51</v>
      </c>
      <c r="C4244" s="7" t="n">
        <v>4</v>
      </c>
      <c r="D4244" s="7" t="n">
        <v>82</v>
      </c>
      <c r="E4244" s="7" t="s">
        <v>101</v>
      </c>
    </row>
    <row r="4245" spans="1:15">
      <c r="A4245" t="s">
        <v>4</v>
      </c>
      <c r="B4245" s="4" t="s">
        <v>5</v>
      </c>
      <c r="C4245" s="4" t="s">
        <v>10</v>
      </c>
    </row>
    <row r="4246" spans="1:15">
      <c r="A4246" t="n">
        <v>36462</v>
      </c>
      <c r="B4246" s="43" t="n">
        <v>16</v>
      </c>
      <c r="C4246" s="7" t="n">
        <v>0</v>
      </c>
    </row>
    <row r="4247" spans="1:15">
      <c r="A4247" t="s">
        <v>4</v>
      </c>
      <c r="B4247" s="4" t="s">
        <v>5</v>
      </c>
      <c r="C4247" s="4" t="s">
        <v>10</v>
      </c>
      <c r="D4247" s="4" t="s">
        <v>70</v>
      </c>
      <c r="E4247" s="4" t="s">
        <v>13</v>
      </c>
      <c r="F4247" s="4" t="s">
        <v>13</v>
      </c>
    </row>
    <row r="4248" spans="1:15">
      <c r="A4248" t="n">
        <v>36465</v>
      </c>
      <c r="B4248" s="62" t="n">
        <v>26</v>
      </c>
      <c r="C4248" s="7" t="n">
        <v>82</v>
      </c>
      <c r="D4248" s="7" t="s">
        <v>374</v>
      </c>
      <c r="E4248" s="7" t="n">
        <v>2</v>
      </c>
      <c r="F4248" s="7" t="n">
        <v>0</v>
      </c>
    </row>
    <row r="4249" spans="1:15">
      <c r="A4249" t="s">
        <v>4</v>
      </c>
      <c r="B4249" s="4" t="s">
        <v>5</v>
      </c>
    </row>
    <row r="4250" spans="1:15">
      <c r="A4250" t="n">
        <v>36519</v>
      </c>
      <c r="B4250" s="36" t="n">
        <v>28</v>
      </c>
    </row>
    <row r="4251" spans="1:15">
      <c r="A4251" t="s">
        <v>4</v>
      </c>
      <c r="B4251" s="4" t="s">
        <v>5</v>
      </c>
      <c r="C4251" s="4" t="s">
        <v>10</v>
      </c>
      <c r="D4251" s="4" t="s">
        <v>13</v>
      </c>
      <c r="E4251" s="4" t="s">
        <v>24</v>
      </c>
      <c r="F4251" s="4" t="s">
        <v>10</v>
      </c>
    </row>
    <row r="4252" spans="1:15">
      <c r="A4252" t="n">
        <v>36520</v>
      </c>
      <c r="B4252" s="63" t="n">
        <v>59</v>
      </c>
      <c r="C4252" s="7" t="n">
        <v>0</v>
      </c>
      <c r="D4252" s="7" t="n">
        <v>13</v>
      </c>
      <c r="E4252" s="7" t="n">
        <v>0.150000005960464</v>
      </c>
      <c r="F4252" s="7" t="n">
        <v>0</v>
      </c>
    </row>
    <row r="4253" spans="1:15">
      <c r="A4253" t="s">
        <v>4</v>
      </c>
      <c r="B4253" s="4" t="s">
        <v>5</v>
      </c>
      <c r="C4253" s="4" t="s">
        <v>10</v>
      </c>
    </row>
    <row r="4254" spans="1:15">
      <c r="A4254" t="n">
        <v>36530</v>
      </c>
      <c r="B4254" s="43" t="n">
        <v>16</v>
      </c>
      <c r="C4254" s="7" t="n">
        <v>1000</v>
      </c>
    </row>
    <row r="4255" spans="1:15">
      <c r="A4255" t="s">
        <v>4</v>
      </c>
      <c r="B4255" s="4" t="s">
        <v>5</v>
      </c>
      <c r="C4255" s="4" t="s">
        <v>13</v>
      </c>
      <c r="D4255" s="4" t="s">
        <v>10</v>
      </c>
      <c r="E4255" s="4" t="s">
        <v>6</v>
      </c>
    </row>
    <row r="4256" spans="1:15">
      <c r="A4256" t="n">
        <v>36533</v>
      </c>
      <c r="B4256" s="61" t="n">
        <v>51</v>
      </c>
      <c r="C4256" s="7" t="n">
        <v>4</v>
      </c>
      <c r="D4256" s="7" t="n">
        <v>0</v>
      </c>
      <c r="E4256" s="7" t="s">
        <v>365</v>
      </c>
    </row>
    <row r="4257" spans="1:6">
      <c r="A4257" t="s">
        <v>4</v>
      </c>
      <c r="B4257" s="4" t="s">
        <v>5</v>
      </c>
      <c r="C4257" s="4" t="s">
        <v>10</v>
      </c>
    </row>
    <row r="4258" spans="1:6">
      <c r="A4258" t="n">
        <v>36547</v>
      </c>
      <c r="B4258" s="43" t="n">
        <v>16</v>
      </c>
      <c r="C4258" s="7" t="n">
        <v>0</v>
      </c>
    </row>
    <row r="4259" spans="1:6">
      <c r="A4259" t="s">
        <v>4</v>
      </c>
      <c r="B4259" s="4" t="s">
        <v>5</v>
      </c>
      <c r="C4259" s="4" t="s">
        <v>10</v>
      </c>
      <c r="D4259" s="4" t="s">
        <v>70</v>
      </c>
      <c r="E4259" s="4" t="s">
        <v>13</v>
      </c>
      <c r="F4259" s="4" t="s">
        <v>13</v>
      </c>
    </row>
    <row r="4260" spans="1:6">
      <c r="A4260" t="n">
        <v>36550</v>
      </c>
      <c r="B4260" s="62" t="n">
        <v>26</v>
      </c>
      <c r="C4260" s="7" t="n">
        <v>0</v>
      </c>
      <c r="D4260" s="7" t="s">
        <v>375</v>
      </c>
      <c r="E4260" s="7" t="n">
        <v>2</v>
      </c>
      <c r="F4260" s="7" t="n">
        <v>0</v>
      </c>
    </row>
    <row r="4261" spans="1:6">
      <c r="A4261" t="s">
        <v>4</v>
      </c>
      <c r="B4261" s="4" t="s">
        <v>5</v>
      </c>
    </row>
    <row r="4262" spans="1:6">
      <c r="A4262" t="n">
        <v>36565</v>
      </c>
      <c r="B4262" s="36" t="n">
        <v>28</v>
      </c>
    </row>
    <row r="4263" spans="1:6">
      <c r="A4263" t="s">
        <v>4</v>
      </c>
      <c r="B4263" s="4" t="s">
        <v>5</v>
      </c>
      <c r="C4263" s="4" t="s">
        <v>10</v>
      </c>
      <c r="D4263" s="4" t="s">
        <v>13</v>
      </c>
    </row>
    <row r="4264" spans="1:6">
      <c r="A4264" t="n">
        <v>36566</v>
      </c>
      <c r="B4264" s="77" t="n">
        <v>89</v>
      </c>
      <c r="C4264" s="7" t="n">
        <v>65533</v>
      </c>
      <c r="D4264" s="7" t="n">
        <v>1</v>
      </c>
    </row>
    <row r="4265" spans="1:6">
      <c r="A4265" t="s">
        <v>4</v>
      </c>
      <c r="B4265" s="4" t="s">
        <v>5</v>
      </c>
      <c r="C4265" s="4" t="s">
        <v>13</v>
      </c>
      <c r="D4265" s="4" t="s">
        <v>10</v>
      </c>
      <c r="E4265" s="4" t="s">
        <v>24</v>
      </c>
    </row>
    <row r="4266" spans="1:6">
      <c r="A4266" t="n">
        <v>36570</v>
      </c>
      <c r="B4266" s="39" t="n">
        <v>58</v>
      </c>
      <c r="C4266" s="7" t="n">
        <v>101</v>
      </c>
      <c r="D4266" s="7" t="n">
        <v>500</v>
      </c>
      <c r="E4266" s="7" t="n">
        <v>1</v>
      </c>
    </row>
    <row r="4267" spans="1:6">
      <c r="A4267" t="s">
        <v>4</v>
      </c>
      <c r="B4267" s="4" t="s">
        <v>5</v>
      </c>
      <c r="C4267" s="4" t="s">
        <v>13</v>
      </c>
      <c r="D4267" s="4" t="s">
        <v>10</v>
      </c>
    </row>
    <row r="4268" spans="1:6">
      <c r="A4268" t="n">
        <v>36578</v>
      </c>
      <c r="B4268" s="39" t="n">
        <v>58</v>
      </c>
      <c r="C4268" s="7" t="n">
        <v>254</v>
      </c>
      <c r="D4268" s="7" t="n">
        <v>0</v>
      </c>
    </row>
    <row r="4269" spans="1:6">
      <c r="A4269" t="s">
        <v>4</v>
      </c>
      <c r="B4269" s="4" t="s">
        <v>5</v>
      </c>
      <c r="C4269" s="4" t="s">
        <v>13</v>
      </c>
      <c r="D4269" s="4" t="s">
        <v>13</v>
      </c>
      <c r="E4269" s="4" t="s">
        <v>24</v>
      </c>
      <c r="F4269" s="4" t="s">
        <v>24</v>
      </c>
      <c r="G4269" s="4" t="s">
        <v>24</v>
      </c>
      <c r="H4269" s="4" t="s">
        <v>10</v>
      </c>
    </row>
    <row r="4270" spans="1:6">
      <c r="A4270" t="n">
        <v>36582</v>
      </c>
      <c r="B4270" s="55" t="n">
        <v>45</v>
      </c>
      <c r="C4270" s="7" t="n">
        <v>2</v>
      </c>
      <c r="D4270" s="7" t="n">
        <v>3</v>
      </c>
      <c r="E4270" s="7" t="n">
        <v>66.2600021362305</v>
      </c>
      <c r="F4270" s="7" t="n">
        <v>4.40000009536743</v>
      </c>
      <c r="G4270" s="7" t="n">
        <v>-4.23999977111816</v>
      </c>
      <c r="H4270" s="7" t="n">
        <v>0</v>
      </c>
    </row>
    <row r="4271" spans="1:6">
      <c r="A4271" t="s">
        <v>4</v>
      </c>
      <c r="B4271" s="4" t="s">
        <v>5</v>
      </c>
      <c r="C4271" s="4" t="s">
        <v>13</v>
      </c>
      <c r="D4271" s="4" t="s">
        <v>13</v>
      </c>
      <c r="E4271" s="4" t="s">
        <v>24</v>
      </c>
      <c r="F4271" s="4" t="s">
        <v>24</v>
      </c>
      <c r="G4271" s="4" t="s">
        <v>24</v>
      </c>
      <c r="H4271" s="4" t="s">
        <v>10</v>
      </c>
      <c r="I4271" s="4" t="s">
        <v>13</v>
      </c>
    </row>
    <row r="4272" spans="1:6">
      <c r="A4272" t="n">
        <v>36599</v>
      </c>
      <c r="B4272" s="55" t="n">
        <v>45</v>
      </c>
      <c r="C4272" s="7" t="n">
        <v>4</v>
      </c>
      <c r="D4272" s="7" t="n">
        <v>3</v>
      </c>
      <c r="E4272" s="7" t="n">
        <v>1.28999996185303</v>
      </c>
      <c r="F4272" s="7" t="n">
        <v>17.8199996948242</v>
      </c>
      <c r="G4272" s="7" t="n">
        <v>0</v>
      </c>
      <c r="H4272" s="7" t="n">
        <v>0</v>
      </c>
      <c r="I4272" s="7" t="n">
        <v>0</v>
      </c>
    </row>
    <row r="4273" spans="1:9">
      <c r="A4273" t="s">
        <v>4</v>
      </c>
      <c r="B4273" s="4" t="s">
        <v>5</v>
      </c>
      <c r="C4273" s="4" t="s">
        <v>13</v>
      </c>
      <c r="D4273" s="4" t="s">
        <v>13</v>
      </c>
      <c r="E4273" s="4" t="s">
        <v>24</v>
      </c>
      <c r="F4273" s="4" t="s">
        <v>10</v>
      </c>
    </row>
    <row r="4274" spans="1:9">
      <c r="A4274" t="n">
        <v>36617</v>
      </c>
      <c r="B4274" s="55" t="n">
        <v>45</v>
      </c>
      <c r="C4274" s="7" t="n">
        <v>5</v>
      </c>
      <c r="D4274" s="7" t="n">
        <v>3</v>
      </c>
      <c r="E4274" s="7" t="n">
        <v>1.29999995231628</v>
      </c>
      <c r="F4274" s="7" t="n">
        <v>0</v>
      </c>
    </row>
    <row r="4275" spans="1:9">
      <c r="A4275" t="s">
        <v>4</v>
      </c>
      <c r="B4275" s="4" t="s">
        <v>5</v>
      </c>
      <c r="C4275" s="4" t="s">
        <v>13</v>
      </c>
      <c r="D4275" s="4" t="s">
        <v>13</v>
      </c>
      <c r="E4275" s="4" t="s">
        <v>24</v>
      </c>
      <c r="F4275" s="4" t="s">
        <v>10</v>
      </c>
    </row>
    <row r="4276" spans="1:9">
      <c r="A4276" t="n">
        <v>36626</v>
      </c>
      <c r="B4276" s="55" t="n">
        <v>45</v>
      </c>
      <c r="C4276" s="7" t="n">
        <v>11</v>
      </c>
      <c r="D4276" s="7" t="n">
        <v>3</v>
      </c>
      <c r="E4276" s="7" t="n">
        <v>40</v>
      </c>
      <c r="F4276" s="7" t="n">
        <v>0</v>
      </c>
    </row>
    <row r="4277" spans="1:9">
      <c r="A4277" t="s">
        <v>4</v>
      </c>
      <c r="B4277" s="4" t="s">
        <v>5</v>
      </c>
      <c r="C4277" s="4" t="s">
        <v>13</v>
      </c>
      <c r="D4277" s="4" t="s">
        <v>13</v>
      </c>
      <c r="E4277" s="4" t="s">
        <v>24</v>
      </c>
      <c r="F4277" s="4" t="s">
        <v>24</v>
      </c>
      <c r="G4277" s="4" t="s">
        <v>24</v>
      </c>
      <c r="H4277" s="4" t="s">
        <v>10</v>
      </c>
      <c r="I4277" s="4" t="s">
        <v>13</v>
      </c>
    </row>
    <row r="4278" spans="1:9">
      <c r="A4278" t="n">
        <v>36635</v>
      </c>
      <c r="B4278" s="55" t="n">
        <v>45</v>
      </c>
      <c r="C4278" s="7" t="n">
        <v>4</v>
      </c>
      <c r="D4278" s="7" t="n">
        <v>3</v>
      </c>
      <c r="E4278" s="7" t="n">
        <v>1.28999996185303</v>
      </c>
      <c r="F4278" s="7" t="n">
        <v>8.06999969482422</v>
      </c>
      <c r="G4278" s="7" t="n">
        <v>0</v>
      </c>
      <c r="H4278" s="7" t="n">
        <v>16000</v>
      </c>
      <c r="I4278" s="7" t="n">
        <v>0</v>
      </c>
    </row>
    <row r="4279" spans="1:9">
      <c r="A4279" t="s">
        <v>4</v>
      </c>
      <c r="B4279" s="4" t="s">
        <v>5</v>
      </c>
      <c r="C4279" s="4" t="s">
        <v>10</v>
      </c>
      <c r="D4279" s="4" t="s">
        <v>13</v>
      </c>
      <c r="E4279" s="4" t="s">
        <v>6</v>
      </c>
      <c r="F4279" s="4" t="s">
        <v>24</v>
      </c>
      <c r="G4279" s="4" t="s">
        <v>24</v>
      </c>
      <c r="H4279" s="4" t="s">
        <v>24</v>
      </c>
    </row>
    <row r="4280" spans="1:9">
      <c r="A4280" t="n">
        <v>36653</v>
      </c>
      <c r="B4280" s="59" t="n">
        <v>48</v>
      </c>
      <c r="C4280" s="7" t="n">
        <v>82</v>
      </c>
      <c r="D4280" s="7" t="n">
        <v>0</v>
      </c>
      <c r="E4280" s="7" t="s">
        <v>181</v>
      </c>
      <c r="F4280" s="7" t="n">
        <v>-1</v>
      </c>
      <c r="G4280" s="7" t="n">
        <v>1</v>
      </c>
      <c r="H4280" s="7" t="n">
        <v>0</v>
      </c>
    </row>
    <row r="4281" spans="1:9">
      <c r="A4281" t="s">
        <v>4</v>
      </c>
      <c r="B4281" s="4" t="s">
        <v>5</v>
      </c>
      <c r="C4281" s="4" t="s">
        <v>13</v>
      </c>
      <c r="D4281" s="4" t="s">
        <v>10</v>
      </c>
    </row>
    <row r="4282" spans="1:9">
      <c r="A4282" t="n">
        <v>36682</v>
      </c>
      <c r="B4282" s="39" t="n">
        <v>58</v>
      </c>
      <c r="C4282" s="7" t="n">
        <v>255</v>
      </c>
      <c r="D4282" s="7" t="n">
        <v>0</v>
      </c>
    </row>
    <row r="4283" spans="1:9">
      <c r="A4283" t="s">
        <v>4</v>
      </c>
      <c r="B4283" s="4" t="s">
        <v>5</v>
      </c>
      <c r="C4283" s="4" t="s">
        <v>10</v>
      </c>
    </row>
    <row r="4284" spans="1:9">
      <c r="A4284" t="n">
        <v>36686</v>
      </c>
      <c r="B4284" s="43" t="n">
        <v>16</v>
      </c>
      <c r="C4284" s="7" t="n">
        <v>500</v>
      </c>
    </row>
    <row r="4285" spans="1:9">
      <c r="A4285" t="s">
        <v>4</v>
      </c>
      <c r="B4285" s="4" t="s">
        <v>5</v>
      </c>
      <c r="C4285" s="4" t="s">
        <v>10</v>
      </c>
    </row>
    <row r="4286" spans="1:9">
      <c r="A4286" t="n">
        <v>36689</v>
      </c>
      <c r="B4286" s="43" t="n">
        <v>16</v>
      </c>
      <c r="C4286" s="7" t="n">
        <v>500</v>
      </c>
    </row>
    <row r="4287" spans="1:9">
      <c r="A4287" t="s">
        <v>4</v>
      </c>
      <c r="B4287" s="4" t="s">
        <v>5</v>
      </c>
      <c r="C4287" s="4" t="s">
        <v>13</v>
      </c>
      <c r="D4287" s="4" t="s">
        <v>10</v>
      </c>
      <c r="E4287" s="4" t="s">
        <v>6</v>
      </c>
    </row>
    <row r="4288" spans="1:9">
      <c r="A4288" t="n">
        <v>36692</v>
      </c>
      <c r="B4288" s="61" t="n">
        <v>51</v>
      </c>
      <c r="C4288" s="7" t="n">
        <v>4</v>
      </c>
      <c r="D4288" s="7" t="n">
        <v>82</v>
      </c>
      <c r="E4288" s="7" t="s">
        <v>293</v>
      </c>
    </row>
    <row r="4289" spans="1:9">
      <c r="A4289" t="s">
        <v>4</v>
      </c>
      <c r="B4289" s="4" t="s">
        <v>5</v>
      </c>
      <c r="C4289" s="4" t="s">
        <v>10</v>
      </c>
    </row>
    <row r="4290" spans="1:9">
      <c r="A4290" t="n">
        <v>36706</v>
      </c>
      <c r="B4290" s="43" t="n">
        <v>16</v>
      </c>
      <c r="C4290" s="7" t="n">
        <v>0</v>
      </c>
    </row>
    <row r="4291" spans="1:9">
      <c r="A4291" t="s">
        <v>4</v>
      </c>
      <c r="B4291" s="4" t="s">
        <v>5</v>
      </c>
      <c r="C4291" s="4" t="s">
        <v>10</v>
      </c>
      <c r="D4291" s="4" t="s">
        <v>70</v>
      </c>
      <c r="E4291" s="4" t="s">
        <v>13</v>
      </c>
      <c r="F4291" s="4" t="s">
        <v>13</v>
      </c>
      <c r="G4291" s="4" t="s">
        <v>70</v>
      </c>
      <c r="H4291" s="4" t="s">
        <v>13</v>
      </c>
      <c r="I4291" s="4" t="s">
        <v>13</v>
      </c>
      <c r="J4291" s="4" t="s">
        <v>70</v>
      </c>
      <c r="K4291" s="4" t="s">
        <v>13</v>
      </c>
      <c r="L4291" s="4" t="s">
        <v>13</v>
      </c>
    </row>
    <row r="4292" spans="1:9">
      <c r="A4292" t="n">
        <v>36709</v>
      </c>
      <c r="B4292" s="62" t="n">
        <v>26</v>
      </c>
      <c r="C4292" s="7" t="n">
        <v>82</v>
      </c>
      <c r="D4292" s="7" t="s">
        <v>376</v>
      </c>
      <c r="E4292" s="7" t="n">
        <v>2</v>
      </c>
      <c r="F4292" s="7" t="n">
        <v>3</v>
      </c>
      <c r="G4292" s="7" t="s">
        <v>377</v>
      </c>
      <c r="H4292" s="7" t="n">
        <v>2</v>
      </c>
      <c r="I4292" s="7" t="n">
        <v>3</v>
      </c>
      <c r="J4292" s="7" t="s">
        <v>378</v>
      </c>
      <c r="K4292" s="7" t="n">
        <v>2</v>
      </c>
      <c r="L4292" s="7" t="n">
        <v>0</v>
      </c>
    </row>
    <row r="4293" spans="1:9">
      <c r="A4293" t="s">
        <v>4</v>
      </c>
      <c r="B4293" s="4" t="s">
        <v>5</v>
      </c>
    </row>
    <row r="4294" spans="1:9">
      <c r="A4294" t="n">
        <v>36909</v>
      </c>
      <c r="B4294" s="36" t="n">
        <v>28</v>
      </c>
    </row>
    <row r="4295" spans="1:9">
      <c r="A4295" t="s">
        <v>4</v>
      </c>
      <c r="B4295" s="4" t="s">
        <v>5</v>
      </c>
      <c r="C4295" s="4" t="s">
        <v>13</v>
      </c>
      <c r="D4295" s="4" t="s">
        <v>10</v>
      </c>
      <c r="E4295" s="4" t="s">
        <v>10</v>
      </c>
      <c r="F4295" s="4" t="s">
        <v>13</v>
      </c>
    </row>
    <row r="4296" spans="1:9">
      <c r="A4296" t="n">
        <v>36910</v>
      </c>
      <c r="B4296" s="34" t="n">
        <v>25</v>
      </c>
      <c r="C4296" s="7" t="n">
        <v>1</v>
      </c>
      <c r="D4296" s="7" t="n">
        <v>60</v>
      </c>
      <c r="E4296" s="7" t="n">
        <v>640</v>
      </c>
      <c r="F4296" s="7" t="n">
        <v>1</v>
      </c>
    </row>
    <row r="4297" spans="1:9">
      <c r="A4297" t="s">
        <v>4</v>
      </c>
      <c r="B4297" s="4" t="s">
        <v>5</v>
      </c>
      <c r="C4297" s="4" t="s">
        <v>13</v>
      </c>
      <c r="D4297" s="4" t="s">
        <v>10</v>
      </c>
      <c r="E4297" s="4" t="s">
        <v>6</v>
      </c>
    </row>
    <row r="4298" spans="1:9">
      <c r="A4298" t="n">
        <v>36917</v>
      </c>
      <c r="B4298" s="61" t="n">
        <v>51</v>
      </c>
      <c r="C4298" s="7" t="n">
        <v>4</v>
      </c>
      <c r="D4298" s="7" t="n">
        <v>0</v>
      </c>
      <c r="E4298" s="7" t="s">
        <v>379</v>
      </c>
    </row>
    <row r="4299" spans="1:9">
      <c r="A4299" t="s">
        <v>4</v>
      </c>
      <c r="B4299" s="4" t="s">
        <v>5</v>
      </c>
      <c r="C4299" s="4" t="s">
        <v>10</v>
      </c>
    </row>
    <row r="4300" spans="1:9">
      <c r="A4300" t="n">
        <v>36930</v>
      </c>
      <c r="B4300" s="43" t="n">
        <v>16</v>
      </c>
      <c r="C4300" s="7" t="n">
        <v>0</v>
      </c>
    </row>
    <row r="4301" spans="1:9">
      <c r="A4301" t="s">
        <v>4</v>
      </c>
      <c r="B4301" s="4" t="s">
        <v>5</v>
      </c>
      <c r="C4301" s="4" t="s">
        <v>10</v>
      </c>
      <c r="D4301" s="4" t="s">
        <v>70</v>
      </c>
      <c r="E4301" s="4" t="s">
        <v>13</v>
      </c>
      <c r="F4301" s="4" t="s">
        <v>13</v>
      </c>
    </row>
    <row r="4302" spans="1:9">
      <c r="A4302" t="n">
        <v>36933</v>
      </c>
      <c r="B4302" s="62" t="n">
        <v>26</v>
      </c>
      <c r="C4302" s="7" t="n">
        <v>0</v>
      </c>
      <c r="D4302" s="7" t="s">
        <v>380</v>
      </c>
      <c r="E4302" s="7" t="n">
        <v>2</v>
      </c>
      <c r="F4302" s="7" t="n">
        <v>0</v>
      </c>
    </row>
    <row r="4303" spans="1:9">
      <c r="A4303" t="s">
        <v>4</v>
      </c>
      <c r="B4303" s="4" t="s">
        <v>5</v>
      </c>
    </row>
    <row r="4304" spans="1:9">
      <c r="A4304" t="n">
        <v>36950</v>
      </c>
      <c r="B4304" s="36" t="n">
        <v>28</v>
      </c>
    </row>
    <row r="4305" spans="1:12">
      <c r="A4305" t="s">
        <v>4</v>
      </c>
      <c r="B4305" s="4" t="s">
        <v>5</v>
      </c>
      <c r="C4305" s="4" t="s">
        <v>13</v>
      </c>
      <c r="D4305" s="4" t="s">
        <v>10</v>
      </c>
      <c r="E4305" s="4" t="s">
        <v>10</v>
      </c>
      <c r="F4305" s="4" t="s">
        <v>13</v>
      </c>
    </row>
    <row r="4306" spans="1:12">
      <c r="A4306" t="n">
        <v>36951</v>
      </c>
      <c r="B4306" s="34" t="n">
        <v>25</v>
      </c>
      <c r="C4306" s="7" t="n">
        <v>1</v>
      </c>
      <c r="D4306" s="7" t="n">
        <v>65535</v>
      </c>
      <c r="E4306" s="7" t="n">
        <v>65535</v>
      </c>
      <c r="F4306" s="7" t="n">
        <v>0</v>
      </c>
    </row>
    <row r="4307" spans="1:12">
      <c r="A4307" t="s">
        <v>4</v>
      </c>
      <c r="B4307" s="4" t="s">
        <v>5</v>
      </c>
      <c r="C4307" s="4" t="s">
        <v>13</v>
      </c>
      <c r="D4307" s="4" t="s">
        <v>10</v>
      </c>
      <c r="E4307" s="4" t="s">
        <v>6</v>
      </c>
    </row>
    <row r="4308" spans="1:12">
      <c r="A4308" t="n">
        <v>36958</v>
      </c>
      <c r="B4308" s="61" t="n">
        <v>51</v>
      </c>
      <c r="C4308" s="7" t="n">
        <v>4</v>
      </c>
      <c r="D4308" s="7" t="n">
        <v>82</v>
      </c>
      <c r="E4308" s="7" t="s">
        <v>293</v>
      </c>
    </row>
    <row r="4309" spans="1:12">
      <c r="A4309" t="s">
        <v>4</v>
      </c>
      <c r="B4309" s="4" t="s">
        <v>5</v>
      </c>
      <c r="C4309" s="4" t="s">
        <v>10</v>
      </c>
    </row>
    <row r="4310" spans="1:12">
      <c r="A4310" t="n">
        <v>36972</v>
      </c>
      <c r="B4310" s="43" t="n">
        <v>16</v>
      </c>
      <c r="C4310" s="7" t="n">
        <v>0</v>
      </c>
    </row>
    <row r="4311" spans="1:12">
      <c r="A4311" t="s">
        <v>4</v>
      </c>
      <c r="B4311" s="4" t="s">
        <v>5</v>
      </c>
      <c r="C4311" s="4" t="s">
        <v>10</v>
      </c>
      <c r="D4311" s="4" t="s">
        <v>70</v>
      </c>
      <c r="E4311" s="4" t="s">
        <v>13</v>
      </c>
      <c r="F4311" s="4" t="s">
        <v>13</v>
      </c>
      <c r="G4311" s="4" t="s">
        <v>70</v>
      </c>
      <c r="H4311" s="4" t="s">
        <v>13</v>
      </c>
      <c r="I4311" s="4" t="s">
        <v>13</v>
      </c>
    </row>
    <row r="4312" spans="1:12">
      <c r="A4312" t="n">
        <v>36975</v>
      </c>
      <c r="B4312" s="62" t="n">
        <v>26</v>
      </c>
      <c r="C4312" s="7" t="n">
        <v>82</v>
      </c>
      <c r="D4312" s="7" t="s">
        <v>381</v>
      </c>
      <c r="E4312" s="7" t="n">
        <v>2</v>
      </c>
      <c r="F4312" s="7" t="n">
        <v>3</v>
      </c>
      <c r="G4312" s="7" t="s">
        <v>382</v>
      </c>
      <c r="H4312" s="7" t="n">
        <v>2</v>
      </c>
      <c r="I4312" s="7" t="n">
        <v>0</v>
      </c>
    </row>
    <row r="4313" spans="1:12">
      <c r="A4313" t="s">
        <v>4</v>
      </c>
      <c r="B4313" s="4" t="s">
        <v>5</v>
      </c>
    </row>
    <row r="4314" spans="1:12">
      <c r="A4314" t="n">
        <v>37196</v>
      </c>
      <c r="B4314" s="36" t="n">
        <v>28</v>
      </c>
    </row>
    <row r="4315" spans="1:12">
      <c r="A4315" t="s">
        <v>4</v>
      </c>
      <c r="B4315" s="4" t="s">
        <v>5</v>
      </c>
      <c r="C4315" s="4" t="s">
        <v>13</v>
      </c>
      <c r="D4315" s="4" t="s">
        <v>10</v>
      </c>
      <c r="E4315" s="4" t="s">
        <v>10</v>
      </c>
      <c r="F4315" s="4" t="s">
        <v>13</v>
      </c>
    </row>
    <row r="4316" spans="1:12">
      <c r="A4316" t="n">
        <v>37197</v>
      </c>
      <c r="B4316" s="34" t="n">
        <v>25</v>
      </c>
      <c r="C4316" s="7" t="n">
        <v>1</v>
      </c>
      <c r="D4316" s="7" t="n">
        <v>60</v>
      </c>
      <c r="E4316" s="7" t="n">
        <v>640</v>
      </c>
      <c r="F4316" s="7" t="n">
        <v>1</v>
      </c>
    </row>
    <row r="4317" spans="1:12">
      <c r="A4317" t="s">
        <v>4</v>
      </c>
      <c r="B4317" s="4" t="s">
        <v>5</v>
      </c>
      <c r="C4317" s="4" t="s">
        <v>13</v>
      </c>
      <c r="D4317" s="4" t="s">
        <v>10</v>
      </c>
      <c r="E4317" s="4" t="s">
        <v>6</v>
      </c>
    </row>
    <row r="4318" spans="1:12">
      <c r="A4318" t="n">
        <v>37204</v>
      </c>
      <c r="B4318" s="61" t="n">
        <v>51</v>
      </c>
      <c r="C4318" s="7" t="n">
        <v>4</v>
      </c>
      <c r="D4318" s="7" t="n">
        <v>0</v>
      </c>
      <c r="E4318" s="7" t="s">
        <v>365</v>
      </c>
    </row>
    <row r="4319" spans="1:12">
      <c r="A4319" t="s">
        <v>4</v>
      </c>
      <c r="B4319" s="4" t="s">
        <v>5</v>
      </c>
      <c r="C4319" s="4" t="s">
        <v>10</v>
      </c>
    </row>
    <row r="4320" spans="1:12">
      <c r="A4320" t="n">
        <v>37218</v>
      </c>
      <c r="B4320" s="43" t="n">
        <v>16</v>
      </c>
      <c r="C4320" s="7" t="n">
        <v>0</v>
      </c>
    </row>
    <row r="4321" spans="1:9">
      <c r="A4321" t="s">
        <v>4</v>
      </c>
      <c r="B4321" s="4" t="s">
        <v>5</v>
      </c>
      <c r="C4321" s="4" t="s">
        <v>10</v>
      </c>
      <c r="D4321" s="4" t="s">
        <v>70</v>
      </c>
      <c r="E4321" s="4" t="s">
        <v>13</v>
      </c>
      <c r="F4321" s="4" t="s">
        <v>13</v>
      </c>
    </row>
    <row r="4322" spans="1:9">
      <c r="A4322" t="n">
        <v>37221</v>
      </c>
      <c r="B4322" s="62" t="n">
        <v>26</v>
      </c>
      <c r="C4322" s="7" t="n">
        <v>0</v>
      </c>
      <c r="D4322" s="7" t="s">
        <v>383</v>
      </c>
      <c r="E4322" s="7" t="n">
        <v>2</v>
      </c>
      <c r="F4322" s="7" t="n">
        <v>0</v>
      </c>
    </row>
    <row r="4323" spans="1:9">
      <c r="A4323" t="s">
        <v>4</v>
      </c>
      <c r="B4323" s="4" t="s">
        <v>5</v>
      </c>
    </row>
    <row r="4324" spans="1:9">
      <c r="A4324" t="n">
        <v>37252</v>
      </c>
      <c r="B4324" s="36" t="n">
        <v>28</v>
      </c>
    </row>
    <row r="4325" spans="1:9">
      <c r="A4325" t="s">
        <v>4</v>
      </c>
      <c r="B4325" s="4" t="s">
        <v>5</v>
      </c>
      <c r="C4325" s="4" t="s">
        <v>13</v>
      </c>
      <c r="D4325" s="4" t="s">
        <v>10</v>
      </c>
      <c r="E4325" s="4" t="s">
        <v>10</v>
      </c>
      <c r="F4325" s="4" t="s">
        <v>13</v>
      </c>
    </row>
    <row r="4326" spans="1:9">
      <c r="A4326" t="n">
        <v>37253</v>
      </c>
      <c r="B4326" s="34" t="n">
        <v>25</v>
      </c>
      <c r="C4326" s="7" t="n">
        <v>1</v>
      </c>
      <c r="D4326" s="7" t="n">
        <v>65535</v>
      </c>
      <c r="E4326" s="7" t="n">
        <v>65535</v>
      </c>
      <c r="F4326" s="7" t="n">
        <v>0</v>
      </c>
    </row>
    <row r="4327" spans="1:9">
      <c r="A4327" t="s">
        <v>4</v>
      </c>
      <c r="B4327" s="4" t="s">
        <v>5</v>
      </c>
      <c r="C4327" s="4" t="s">
        <v>13</v>
      </c>
      <c r="D4327" s="4" t="s">
        <v>10</v>
      </c>
      <c r="E4327" s="4" t="s">
        <v>6</v>
      </c>
    </row>
    <row r="4328" spans="1:9">
      <c r="A4328" t="n">
        <v>37260</v>
      </c>
      <c r="B4328" s="61" t="n">
        <v>51</v>
      </c>
      <c r="C4328" s="7" t="n">
        <v>4</v>
      </c>
      <c r="D4328" s="7" t="n">
        <v>82</v>
      </c>
      <c r="E4328" s="7" t="s">
        <v>293</v>
      </c>
    </row>
    <row r="4329" spans="1:9">
      <c r="A4329" t="s">
        <v>4</v>
      </c>
      <c r="B4329" s="4" t="s">
        <v>5</v>
      </c>
      <c r="C4329" s="4" t="s">
        <v>10</v>
      </c>
    </row>
    <row r="4330" spans="1:9">
      <c r="A4330" t="n">
        <v>37274</v>
      </c>
      <c r="B4330" s="43" t="n">
        <v>16</v>
      </c>
      <c r="C4330" s="7" t="n">
        <v>0</v>
      </c>
    </row>
    <row r="4331" spans="1:9">
      <c r="A4331" t="s">
        <v>4</v>
      </c>
      <c r="B4331" s="4" t="s">
        <v>5</v>
      </c>
      <c r="C4331" s="4" t="s">
        <v>10</v>
      </c>
      <c r="D4331" s="4" t="s">
        <v>70</v>
      </c>
      <c r="E4331" s="4" t="s">
        <v>13</v>
      </c>
      <c r="F4331" s="4" t="s">
        <v>13</v>
      </c>
    </row>
    <row r="4332" spans="1:9">
      <c r="A4332" t="n">
        <v>37277</v>
      </c>
      <c r="B4332" s="62" t="n">
        <v>26</v>
      </c>
      <c r="C4332" s="7" t="n">
        <v>82</v>
      </c>
      <c r="D4332" s="7" t="s">
        <v>384</v>
      </c>
      <c r="E4332" s="7" t="n">
        <v>2</v>
      </c>
      <c r="F4332" s="7" t="n">
        <v>0</v>
      </c>
    </row>
    <row r="4333" spans="1:9">
      <c r="A4333" t="s">
        <v>4</v>
      </c>
      <c r="B4333" s="4" t="s">
        <v>5</v>
      </c>
    </row>
    <row r="4334" spans="1:9">
      <c r="A4334" t="n">
        <v>37400</v>
      </c>
      <c r="B4334" s="36" t="n">
        <v>28</v>
      </c>
    </row>
    <row r="4335" spans="1:9">
      <c r="A4335" t="s">
        <v>4</v>
      </c>
      <c r="B4335" s="4" t="s">
        <v>5</v>
      </c>
      <c r="C4335" s="4" t="s">
        <v>13</v>
      </c>
      <c r="D4335" s="4" t="s">
        <v>10</v>
      </c>
      <c r="E4335" s="4" t="s">
        <v>10</v>
      </c>
      <c r="F4335" s="4" t="s">
        <v>13</v>
      </c>
    </row>
    <row r="4336" spans="1:9">
      <c r="A4336" t="n">
        <v>37401</v>
      </c>
      <c r="B4336" s="34" t="n">
        <v>25</v>
      </c>
      <c r="C4336" s="7" t="n">
        <v>1</v>
      </c>
      <c r="D4336" s="7" t="n">
        <v>60</v>
      </c>
      <c r="E4336" s="7" t="n">
        <v>640</v>
      </c>
      <c r="F4336" s="7" t="n">
        <v>1</v>
      </c>
    </row>
    <row r="4337" spans="1:6">
      <c r="A4337" t="s">
        <v>4</v>
      </c>
      <c r="B4337" s="4" t="s">
        <v>5</v>
      </c>
      <c r="C4337" s="4" t="s">
        <v>13</v>
      </c>
      <c r="D4337" s="4" t="s">
        <v>10</v>
      </c>
      <c r="E4337" s="4" t="s">
        <v>6</v>
      </c>
    </row>
    <row r="4338" spans="1:6">
      <c r="A4338" t="n">
        <v>37408</v>
      </c>
      <c r="B4338" s="61" t="n">
        <v>51</v>
      </c>
      <c r="C4338" s="7" t="n">
        <v>4</v>
      </c>
      <c r="D4338" s="7" t="n">
        <v>0</v>
      </c>
      <c r="E4338" s="7" t="s">
        <v>293</v>
      </c>
    </row>
    <row r="4339" spans="1:6">
      <c r="A4339" t="s">
        <v>4</v>
      </c>
      <c r="B4339" s="4" t="s">
        <v>5</v>
      </c>
      <c r="C4339" s="4" t="s">
        <v>10</v>
      </c>
    </row>
    <row r="4340" spans="1:6">
      <c r="A4340" t="n">
        <v>37422</v>
      </c>
      <c r="B4340" s="43" t="n">
        <v>16</v>
      </c>
      <c r="C4340" s="7" t="n">
        <v>0</v>
      </c>
    </row>
    <row r="4341" spans="1:6">
      <c r="A4341" t="s">
        <v>4</v>
      </c>
      <c r="B4341" s="4" t="s">
        <v>5</v>
      </c>
      <c r="C4341" s="4" t="s">
        <v>10</v>
      </c>
      <c r="D4341" s="4" t="s">
        <v>70</v>
      </c>
      <c r="E4341" s="4" t="s">
        <v>13</v>
      </c>
      <c r="F4341" s="4" t="s">
        <v>13</v>
      </c>
      <c r="G4341" s="4" t="s">
        <v>70</v>
      </c>
      <c r="H4341" s="4" t="s">
        <v>13</v>
      </c>
      <c r="I4341" s="4" t="s">
        <v>13</v>
      </c>
      <c r="J4341" s="4" t="s">
        <v>70</v>
      </c>
      <c r="K4341" s="4" t="s">
        <v>13</v>
      </c>
      <c r="L4341" s="4" t="s">
        <v>13</v>
      </c>
    </row>
    <row r="4342" spans="1:6">
      <c r="A4342" t="n">
        <v>37425</v>
      </c>
      <c r="B4342" s="62" t="n">
        <v>26</v>
      </c>
      <c r="C4342" s="7" t="n">
        <v>0</v>
      </c>
      <c r="D4342" s="7" t="s">
        <v>385</v>
      </c>
      <c r="E4342" s="7" t="n">
        <v>2</v>
      </c>
      <c r="F4342" s="7" t="n">
        <v>3</v>
      </c>
      <c r="G4342" s="7" t="s">
        <v>386</v>
      </c>
      <c r="H4342" s="7" t="n">
        <v>2</v>
      </c>
      <c r="I4342" s="7" t="n">
        <v>3</v>
      </c>
      <c r="J4342" s="7" t="s">
        <v>387</v>
      </c>
      <c r="K4342" s="7" t="n">
        <v>2</v>
      </c>
      <c r="L4342" s="7" t="n">
        <v>0</v>
      </c>
    </row>
    <row r="4343" spans="1:6">
      <c r="A4343" t="s">
        <v>4</v>
      </c>
      <c r="B4343" s="4" t="s">
        <v>5</v>
      </c>
    </row>
    <row r="4344" spans="1:6">
      <c r="A4344" t="n">
        <v>37582</v>
      </c>
      <c r="B4344" s="36" t="n">
        <v>28</v>
      </c>
    </row>
    <row r="4345" spans="1:6">
      <c r="A4345" t="s">
        <v>4</v>
      </c>
      <c r="B4345" s="4" t="s">
        <v>5</v>
      </c>
      <c r="C4345" s="4" t="s">
        <v>13</v>
      </c>
      <c r="D4345" s="4" t="s">
        <v>10</v>
      </c>
      <c r="E4345" s="4" t="s">
        <v>10</v>
      </c>
      <c r="F4345" s="4" t="s">
        <v>13</v>
      </c>
    </row>
    <row r="4346" spans="1:6">
      <c r="A4346" t="n">
        <v>37583</v>
      </c>
      <c r="B4346" s="34" t="n">
        <v>25</v>
      </c>
      <c r="C4346" s="7" t="n">
        <v>1</v>
      </c>
      <c r="D4346" s="7" t="n">
        <v>65535</v>
      </c>
      <c r="E4346" s="7" t="n">
        <v>65535</v>
      </c>
      <c r="F4346" s="7" t="n">
        <v>0</v>
      </c>
    </row>
    <row r="4347" spans="1:6">
      <c r="A4347" t="s">
        <v>4</v>
      </c>
      <c r="B4347" s="4" t="s">
        <v>5</v>
      </c>
      <c r="C4347" s="4" t="s">
        <v>10</v>
      </c>
      <c r="D4347" s="4" t="s">
        <v>13</v>
      </c>
      <c r="E4347" s="4" t="s">
        <v>13</v>
      </c>
      <c r="F4347" s="4" t="s">
        <v>6</v>
      </c>
    </row>
    <row r="4348" spans="1:6">
      <c r="A4348" t="n">
        <v>37590</v>
      </c>
      <c r="B4348" s="30" t="n">
        <v>20</v>
      </c>
      <c r="C4348" s="7" t="n">
        <v>82</v>
      </c>
      <c r="D4348" s="7" t="n">
        <v>2</v>
      </c>
      <c r="E4348" s="7" t="n">
        <v>10</v>
      </c>
      <c r="F4348" s="7" t="s">
        <v>288</v>
      </c>
    </row>
    <row r="4349" spans="1:6">
      <c r="A4349" t="s">
        <v>4</v>
      </c>
      <c r="B4349" s="4" t="s">
        <v>5</v>
      </c>
      <c r="C4349" s="4" t="s">
        <v>10</v>
      </c>
    </row>
    <row r="4350" spans="1:6">
      <c r="A4350" t="n">
        <v>37611</v>
      </c>
      <c r="B4350" s="43" t="n">
        <v>16</v>
      </c>
      <c r="C4350" s="7" t="n">
        <v>800</v>
      </c>
    </row>
    <row r="4351" spans="1:6">
      <c r="A4351" t="s">
        <v>4</v>
      </c>
      <c r="B4351" s="4" t="s">
        <v>5</v>
      </c>
      <c r="C4351" s="4" t="s">
        <v>13</v>
      </c>
      <c r="D4351" s="4" t="s">
        <v>10</v>
      </c>
      <c r="E4351" s="4" t="s">
        <v>6</v>
      </c>
    </row>
    <row r="4352" spans="1:6">
      <c r="A4352" t="n">
        <v>37614</v>
      </c>
      <c r="B4352" s="61" t="n">
        <v>51</v>
      </c>
      <c r="C4352" s="7" t="n">
        <v>4</v>
      </c>
      <c r="D4352" s="7" t="n">
        <v>82</v>
      </c>
      <c r="E4352" s="7" t="s">
        <v>388</v>
      </c>
    </row>
    <row r="4353" spans="1:12">
      <c r="A4353" t="s">
        <v>4</v>
      </c>
      <c r="B4353" s="4" t="s">
        <v>5</v>
      </c>
      <c r="C4353" s="4" t="s">
        <v>10</v>
      </c>
    </row>
    <row r="4354" spans="1:12">
      <c r="A4354" t="n">
        <v>37627</v>
      </c>
      <c r="B4354" s="43" t="n">
        <v>16</v>
      </c>
      <c r="C4354" s="7" t="n">
        <v>0</v>
      </c>
    </row>
    <row r="4355" spans="1:12">
      <c r="A4355" t="s">
        <v>4</v>
      </c>
      <c r="B4355" s="4" t="s">
        <v>5</v>
      </c>
      <c r="C4355" s="4" t="s">
        <v>10</v>
      </c>
      <c r="D4355" s="4" t="s">
        <v>70</v>
      </c>
      <c r="E4355" s="4" t="s">
        <v>13</v>
      </c>
      <c r="F4355" s="4" t="s">
        <v>13</v>
      </c>
    </row>
    <row r="4356" spans="1:12">
      <c r="A4356" t="n">
        <v>37630</v>
      </c>
      <c r="B4356" s="62" t="n">
        <v>26</v>
      </c>
      <c r="C4356" s="7" t="n">
        <v>82</v>
      </c>
      <c r="D4356" s="7" t="s">
        <v>389</v>
      </c>
      <c r="E4356" s="7" t="n">
        <v>2</v>
      </c>
      <c r="F4356" s="7" t="n">
        <v>0</v>
      </c>
    </row>
    <row r="4357" spans="1:12">
      <c r="A4357" t="s">
        <v>4</v>
      </c>
      <c r="B4357" s="4" t="s">
        <v>5</v>
      </c>
    </row>
    <row r="4358" spans="1:12">
      <c r="A4358" t="n">
        <v>37667</v>
      </c>
      <c r="B4358" s="36" t="n">
        <v>28</v>
      </c>
    </row>
    <row r="4359" spans="1:12">
      <c r="A4359" t="s">
        <v>4</v>
      </c>
      <c r="B4359" s="4" t="s">
        <v>5</v>
      </c>
      <c r="C4359" s="4" t="s">
        <v>10</v>
      </c>
      <c r="D4359" s="4" t="s">
        <v>13</v>
      </c>
    </row>
    <row r="4360" spans="1:12">
      <c r="A4360" t="n">
        <v>37668</v>
      </c>
      <c r="B4360" s="77" t="n">
        <v>89</v>
      </c>
      <c r="C4360" s="7" t="n">
        <v>65533</v>
      </c>
      <c r="D4360" s="7" t="n">
        <v>1</v>
      </c>
    </row>
    <row r="4361" spans="1:12">
      <c r="A4361" t="s">
        <v>4</v>
      </c>
      <c r="B4361" s="4" t="s">
        <v>5</v>
      </c>
      <c r="C4361" s="4" t="s">
        <v>13</v>
      </c>
      <c r="D4361" s="4" t="s">
        <v>10</v>
      </c>
      <c r="E4361" s="4" t="s">
        <v>24</v>
      </c>
    </row>
    <row r="4362" spans="1:12">
      <c r="A4362" t="n">
        <v>37672</v>
      </c>
      <c r="B4362" s="39" t="n">
        <v>58</v>
      </c>
      <c r="C4362" s="7" t="n">
        <v>101</v>
      </c>
      <c r="D4362" s="7" t="n">
        <v>500</v>
      </c>
      <c r="E4362" s="7" t="n">
        <v>1</v>
      </c>
    </row>
    <row r="4363" spans="1:12">
      <c r="A4363" t="s">
        <v>4</v>
      </c>
      <c r="B4363" s="4" t="s">
        <v>5</v>
      </c>
      <c r="C4363" s="4" t="s">
        <v>13</v>
      </c>
      <c r="D4363" s="4" t="s">
        <v>10</v>
      </c>
    </row>
    <row r="4364" spans="1:12">
      <c r="A4364" t="n">
        <v>37680</v>
      </c>
      <c r="B4364" s="39" t="n">
        <v>58</v>
      </c>
      <c r="C4364" s="7" t="n">
        <v>254</v>
      </c>
      <c r="D4364" s="7" t="n">
        <v>0</v>
      </c>
    </row>
    <row r="4365" spans="1:12">
      <c r="A4365" t="s">
        <v>4</v>
      </c>
      <c r="B4365" s="4" t="s">
        <v>5</v>
      </c>
      <c r="C4365" s="4" t="s">
        <v>13</v>
      </c>
      <c r="D4365" s="4" t="s">
        <v>13</v>
      </c>
      <c r="E4365" s="4" t="s">
        <v>24</v>
      </c>
      <c r="F4365" s="4" t="s">
        <v>24</v>
      </c>
      <c r="G4365" s="4" t="s">
        <v>24</v>
      </c>
      <c r="H4365" s="4" t="s">
        <v>10</v>
      </c>
    </row>
    <row r="4366" spans="1:12">
      <c r="A4366" t="n">
        <v>37684</v>
      </c>
      <c r="B4366" s="55" t="n">
        <v>45</v>
      </c>
      <c r="C4366" s="7" t="n">
        <v>2</v>
      </c>
      <c r="D4366" s="7" t="n">
        <v>3</v>
      </c>
      <c r="E4366" s="7" t="n">
        <v>66.3499984741211</v>
      </c>
      <c r="F4366" s="7" t="n">
        <v>4.32000017166138</v>
      </c>
      <c r="G4366" s="7" t="n">
        <v>-3.66000008583069</v>
      </c>
      <c r="H4366" s="7" t="n">
        <v>0</v>
      </c>
    </row>
    <row r="4367" spans="1:12">
      <c r="A4367" t="s">
        <v>4</v>
      </c>
      <c r="B4367" s="4" t="s">
        <v>5</v>
      </c>
      <c r="C4367" s="4" t="s">
        <v>13</v>
      </c>
      <c r="D4367" s="4" t="s">
        <v>13</v>
      </c>
      <c r="E4367" s="4" t="s">
        <v>24</v>
      </c>
      <c r="F4367" s="4" t="s">
        <v>24</v>
      </c>
      <c r="G4367" s="4" t="s">
        <v>24</v>
      </c>
      <c r="H4367" s="4" t="s">
        <v>10</v>
      </c>
      <c r="I4367" s="4" t="s">
        <v>13</v>
      </c>
    </row>
    <row r="4368" spans="1:12">
      <c r="A4368" t="n">
        <v>37701</v>
      </c>
      <c r="B4368" s="55" t="n">
        <v>45</v>
      </c>
      <c r="C4368" s="7" t="n">
        <v>4</v>
      </c>
      <c r="D4368" s="7" t="n">
        <v>3</v>
      </c>
      <c r="E4368" s="7" t="n">
        <v>4.03999996185303</v>
      </c>
      <c r="F4368" s="7" t="n">
        <v>33.2000007629395</v>
      </c>
      <c r="G4368" s="7" t="n">
        <v>0</v>
      </c>
      <c r="H4368" s="7" t="n">
        <v>0</v>
      </c>
      <c r="I4368" s="7" t="n">
        <v>0</v>
      </c>
    </row>
    <row r="4369" spans="1:9">
      <c r="A4369" t="s">
        <v>4</v>
      </c>
      <c r="B4369" s="4" t="s">
        <v>5</v>
      </c>
      <c r="C4369" s="4" t="s">
        <v>13</v>
      </c>
      <c r="D4369" s="4" t="s">
        <v>13</v>
      </c>
      <c r="E4369" s="4" t="s">
        <v>24</v>
      </c>
      <c r="F4369" s="4" t="s">
        <v>10</v>
      </c>
    </row>
    <row r="4370" spans="1:9">
      <c r="A4370" t="n">
        <v>37719</v>
      </c>
      <c r="B4370" s="55" t="n">
        <v>45</v>
      </c>
      <c r="C4370" s="7" t="n">
        <v>5</v>
      </c>
      <c r="D4370" s="7" t="n">
        <v>3</v>
      </c>
      <c r="E4370" s="7" t="n">
        <v>3.20000004768372</v>
      </c>
      <c r="F4370" s="7" t="n">
        <v>0</v>
      </c>
    </row>
    <row r="4371" spans="1:9">
      <c r="A4371" t="s">
        <v>4</v>
      </c>
      <c r="B4371" s="4" t="s">
        <v>5</v>
      </c>
      <c r="C4371" s="4" t="s">
        <v>13</v>
      </c>
      <c r="D4371" s="4" t="s">
        <v>13</v>
      </c>
      <c r="E4371" s="4" t="s">
        <v>24</v>
      </c>
      <c r="F4371" s="4" t="s">
        <v>10</v>
      </c>
    </row>
    <row r="4372" spans="1:9">
      <c r="A4372" t="n">
        <v>37728</v>
      </c>
      <c r="B4372" s="55" t="n">
        <v>45</v>
      </c>
      <c r="C4372" s="7" t="n">
        <v>11</v>
      </c>
      <c r="D4372" s="7" t="n">
        <v>3</v>
      </c>
      <c r="E4372" s="7" t="n">
        <v>40</v>
      </c>
      <c r="F4372" s="7" t="n">
        <v>0</v>
      </c>
    </row>
    <row r="4373" spans="1:9">
      <c r="A4373" t="s">
        <v>4</v>
      </c>
      <c r="B4373" s="4" t="s">
        <v>5</v>
      </c>
      <c r="C4373" s="4" t="s">
        <v>13</v>
      </c>
      <c r="D4373" s="4" t="s">
        <v>10</v>
      </c>
    </row>
    <row r="4374" spans="1:9">
      <c r="A4374" t="n">
        <v>37737</v>
      </c>
      <c r="B4374" s="39" t="n">
        <v>58</v>
      </c>
      <c r="C4374" s="7" t="n">
        <v>255</v>
      </c>
      <c r="D4374" s="7" t="n">
        <v>0</v>
      </c>
    </row>
    <row r="4375" spans="1:9">
      <c r="A4375" t="s">
        <v>4</v>
      </c>
      <c r="B4375" s="4" t="s">
        <v>5</v>
      </c>
      <c r="C4375" s="4" t="s">
        <v>10</v>
      </c>
    </row>
    <row r="4376" spans="1:9">
      <c r="A4376" t="n">
        <v>37741</v>
      </c>
      <c r="B4376" s="43" t="n">
        <v>16</v>
      </c>
      <c r="C4376" s="7" t="n">
        <v>1000</v>
      </c>
    </row>
    <row r="4377" spans="1:9">
      <c r="A4377" t="s">
        <v>4</v>
      </c>
      <c r="B4377" s="4" t="s">
        <v>5</v>
      </c>
      <c r="C4377" s="4" t="s">
        <v>10</v>
      </c>
      <c r="D4377" s="4" t="s">
        <v>13</v>
      </c>
      <c r="E4377" s="4" t="s">
        <v>6</v>
      </c>
      <c r="F4377" s="4" t="s">
        <v>24</v>
      </c>
      <c r="G4377" s="4" t="s">
        <v>24</v>
      </c>
      <c r="H4377" s="4" t="s">
        <v>24</v>
      </c>
    </row>
    <row r="4378" spans="1:9">
      <c r="A4378" t="n">
        <v>37744</v>
      </c>
      <c r="B4378" s="59" t="n">
        <v>48</v>
      </c>
      <c r="C4378" s="7" t="n">
        <v>82</v>
      </c>
      <c r="D4378" s="7" t="n">
        <v>0</v>
      </c>
      <c r="E4378" s="7" t="s">
        <v>181</v>
      </c>
      <c r="F4378" s="7" t="n">
        <v>-1</v>
      </c>
      <c r="G4378" s="7" t="n">
        <v>1</v>
      </c>
      <c r="H4378" s="7" t="n">
        <v>2.80259692864963e-45</v>
      </c>
    </row>
    <row r="4379" spans="1:9">
      <c r="A4379" t="s">
        <v>4</v>
      </c>
      <c r="B4379" s="4" t="s">
        <v>5</v>
      </c>
      <c r="C4379" s="4" t="s">
        <v>13</v>
      </c>
      <c r="D4379" s="4" t="s">
        <v>10</v>
      </c>
      <c r="E4379" s="4" t="s">
        <v>6</v>
      </c>
    </row>
    <row r="4380" spans="1:9">
      <c r="A4380" t="n">
        <v>37773</v>
      </c>
      <c r="B4380" s="61" t="n">
        <v>51</v>
      </c>
      <c r="C4380" s="7" t="n">
        <v>4</v>
      </c>
      <c r="D4380" s="7" t="n">
        <v>82</v>
      </c>
      <c r="E4380" s="7" t="s">
        <v>293</v>
      </c>
    </row>
    <row r="4381" spans="1:9">
      <c r="A4381" t="s">
        <v>4</v>
      </c>
      <c r="B4381" s="4" t="s">
        <v>5</v>
      </c>
      <c r="C4381" s="4" t="s">
        <v>10</v>
      </c>
    </row>
    <row r="4382" spans="1:9">
      <c r="A4382" t="n">
        <v>37787</v>
      </c>
      <c r="B4382" s="43" t="n">
        <v>16</v>
      </c>
      <c r="C4382" s="7" t="n">
        <v>0</v>
      </c>
    </row>
    <row r="4383" spans="1:9">
      <c r="A4383" t="s">
        <v>4</v>
      </c>
      <c r="B4383" s="4" t="s">
        <v>5</v>
      </c>
      <c r="C4383" s="4" t="s">
        <v>10</v>
      </c>
      <c r="D4383" s="4" t="s">
        <v>70</v>
      </c>
      <c r="E4383" s="4" t="s">
        <v>13</v>
      </c>
      <c r="F4383" s="4" t="s">
        <v>13</v>
      </c>
      <c r="G4383" s="4" t="s">
        <v>70</v>
      </c>
      <c r="H4383" s="4" t="s">
        <v>13</v>
      </c>
      <c r="I4383" s="4" t="s">
        <v>13</v>
      </c>
    </row>
    <row r="4384" spans="1:9">
      <c r="A4384" t="n">
        <v>37790</v>
      </c>
      <c r="B4384" s="62" t="n">
        <v>26</v>
      </c>
      <c r="C4384" s="7" t="n">
        <v>82</v>
      </c>
      <c r="D4384" s="7" t="s">
        <v>390</v>
      </c>
      <c r="E4384" s="7" t="n">
        <v>2</v>
      </c>
      <c r="F4384" s="7" t="n">
        <v>3</v>
      </c>
      <c r="G4384" s="7" t="s">
        <v>391</v>
      </c>
      <c r="H4384" s="7" t="n">
        <v>2</v>
      </c>
      <c r="I4384" s="7" t="n">
        <v>0</v>
      </c>
    </row>
    <row r="4385" spans="1:9">
      <c r="A4385" t="s">
        <v>4</v>
      </c>
      <c r="B4385" s="4" t="s">
        <v>5</v>
      </c>
    </row>
    <row r="4386" spans="1:9">
      <c r="A4386" t="n">
        <v>37907</v>
      </c>
      <c r="B4386" s="36" t="n">
        <v>28</v>
      </c>
    </row>
    <row r="4387" spans="1:9">
      <c r="A4387" t="s">
        <v>4</v>
      </c>
      <c r="B4387" s="4" t="s">
        <v>5</v>
      </c>
      <c r="C4387" s="4" t="s">
        <v>13</v>
      </c>
      <c r="D4387" s="4" t="s">
        <v>10</v>
      </c>
      <c r="E4387" s="4" t="s">
        <v>6</v>
      </c>
    </row>
    <row r="4388" spans="1:9">
      <c r="A4388" t="n">
        <v>37908</v>
      </c>
      <c r="B4388" s="61" t="n">
        <v>51</v>
      </c>
      <c r="C4388" s="7" t="n">
        <v>4</v>
      </c>
      <c r="D4388" s="7" t="n">
        <v>0</v>
      </c>
      <c r="E4388" s="7" t="s">
        <v>363</v>
      </c>
    </row>
    <row r="4389" spans="1:9">
      <c r="A4389" t="s">
        <v>4</v>
      </c>
      <c r="B4389" s="4" t="s">
        <v>5</v>
      </c>
      <c r="C4389" s="4" t="s">
        <v>10</v>
      </c>
    </row>
    <row r="4390" spans="1:9">
      <c r="A4390" t="n">
        <v>37921</v>
      </c>
      <c r="B4390" s="43" t="n">
        <v>16</v>
      </c>
      <c r="C4390" s="7" t="n">
        <v>0</v>
      </c>
    </row>
    <row r="4391" spans="1:9">
      <c r="A4391" t="s">
        <v>4</v>
      </c>
      <c r="B4391" s="4" t="s">
        <v>5</v>
      </c>
      <c r="C4391" s="4" t="s">
        <v>10</v>
      </c>
      <c r="D4391" s="4" t="s">
        <v>70</v>
      </c>
      <c r="E4391" s="4" t="s">
        <v>13</v>
      </c>
      <c r="F4391" s="4" t="s">
        <v>13</v>
      </c>
      <c r="G4391" s="4" t="s">
        <v>70</v>
      </c>
      <c r="H4391" s="4" t="s">
        <v>13</v>
      </c>
      <c r="I4391" s="4" t="s">
        <v>13</v>
      </c>
      <c r="J4391" s="4" t="s">
        <v>70</v>
      </c>
      <c r="K4391" s="4" t="s">
        <v>13</v>
      </c>
      <c r="L4391" s="4" t="s">
        <v>13</v>
      </c>
    </row>
    <row r="4392" spans="1:9">
      <c r="A4392" t="n">
        <v>37924</v>
      </c>
      <c r="B4392" s="62" t="n">
        <v>26</v>
      </c>
      <c r="C4392" s="7" t="n">
        <v>0</v>
      </c>
      <c r="D4392" s="7" t="s">
        <v>392</v>
      </c>
      <c r="E4392" s="7" t="n">
        <v>2</v>
      </c>
      <c r="F4392" s="7" t="n">
        <v>3</v>
      </c>
      <c r="G4392" s="7" t="s">
        <v>393</v>
      </c>
      <c r="H4392" s="7" t="n">
        <v>2</v>
      </c>
      <c r="I4392" s="7" t="n">
        <v>3</v>
      </c>
      <c r="J4392" s="7" t="s">
        <v>394</v>
      </c>
      <c r="K4392" s="7" t="n">
        <v>2</v>
      </c>
      <c r="L4392" s="7" t="n">
        <v>0</v>
      </c>
    </row>
    <row r="4393" spans="1:9">
      <c r="A4393" t="s">
        <v>4</v>
      </c>
      <c r="B4393" s="4" t="s">
        <v>5</v>
      </c>
    </row>
    <row r="4394" spans="1:9">
      <c r="A4394" t="n">
        <v>38079</v>
      </c>
      <c r="B4394" s="36" t="n">
        <v>28</v>
      </c>
    </row>
    <row r="4395" spans="1:9">
      <c r="A4395" t="s">
        <v>4</v>
      </c>
      <c r="B4395" s="4" t="s">
        <v>5</v>
      </c>
      <c r="C4395" s="4" t="s">
        <v>10</v>
      </c>
      <c r="D4395" s="4" t="s">
        <v>13</v>
      </c>
    </row>
    <row r="4396" spans="1:9">
      <c r="A4396" t="n">
        <v>38080</v>
      </c>
      <c r="B4396" s="77" t="n">
        <v>89</v>
      </c>
      <c r="C4396" s="7" t="n">
        <v>65533</v>
      </c>
      <c r="D4396" s="7" t="n">
        <v>1</v>
      </c>
    </row>
    <row r="4397" spans="1:9">
      <c r="A4397" t="s">
        <v>4</v>
      </c>
      <c r="B4397" s="4" t="s">
        <v>5</v>
      </c>
      <c r="C4397" s="4" t="s">
        <v>13</v>
      </c>
      <c r="D4397" s="4" t="s">
        <v>10</v>
      </c>
      <c r="E4397" s="4" t="s">
        <v>24</v>
      </c>
    </row>
    <row r="4398" spans="1:9">
      <c r="A4398" t="n">
        <v>38084</v>
      </c>
      <c r="B4398" s="39" t="n">
        <v>58</v>
      </c>
      <c r="C4398" s="7" t="n">
        <v>101</v>
      </c>
      <c r="D4398" s="7" t="n">
        <v>500</v>
      </c>
      <c r="E4398" s="7" t="n">
        <v>1</v>
      </c>
    </row>
    <row r="4399" spans="1:9">
      <c r="A4399" t="s">
        <v>4</v>
      </c>
      <c r="B4399" s="4" t="s">
        <v>5</v>
      </c>
      <c r="C4399" s="4" t="s">
        <v>13</v>
      </c>
      <c r="D4399" s="4" t="s">
        <v>10</v>
      </c>
    </row>
    <row r="4400" spans="1:9">
      <c r="A4400" t="n">
        <v>38092</v>
      </c>
      <c r="B4400" s="39" t="n">
        <v>58</v>
      </c>
      <c r="C4400" s="7" t="n">
        <v>254</v>
      </c>
      <c r="D4400" s="7" t="n">
        <v>0</v>
      </c>
    </row>
    <row r="4401" spans="1:12">
      <c r="A4401" t="s">
        <v>4</v>
      </c>
      <c r="B4401" s="4" t="s">
        <v>5</v>
      </c>
      <c r="C4401" s="4" t="s">
        <v>13</v>
      </c>
      <c r="D4401" s="4" t="s">
        <v>13</v>
      </c>
      <c r="E4401" s="4" t="s">
        <v>24</v>
      </c>
      <c r="F4401" s="4" t="s">
        <v>24</v>
      </c>
      <c r="G4401" s="4" t="s">
        <v>24</v>
      </c>
      <c r="H4401" s="4" t="s">
        <v>10</v>
      </c>
    </row>
    <row r="4402" spans="1:12">
      <c r="A4402" t="n">
        <v>38096</v>
      </c>
      <c r="B4402" s="55" t="n">
        <v>45</v>
      </c>
      <c r="C4402" s="7" t="n">
        <v>2</v>
      </c>
      <c r="D4402" s="7" t="n">
        <v>3</v>
      </c>
      <c r="E4402" s="7" t="n">
        <v>66.8399963378906</v>
      </c>
      <c r="F4402" s="7" t="n">
        <v>4.32000017166138</v>
      </c>
      <c r="G4402" s="7" t="n">
        <v>-2.92000007629395</v>
      </c>
      <c r="H4402" s="7" t="n">
        <v>0</v>
      </c>
    </row>
    <row r="4403" spans="1:12">
      <c r="A4403" t="s">
        <v>4</v>
      </c>
      <c r="B4403" s="4" t="s">
        <v>5</v>
      </c>
      <c r="C4403" s="4" t="s">
        <v>13</v>
      </c>
      <c r="D4403" s="4" t="s">
        <v>13</v>
      </c>
      <c r="E4403" s="4" t="s">
        <v>24</v>
      </c>
      <c r="F4403" s="4" t="s">
        <v>24</v>
      </c>
      <c r="G4403" s="4" t="s">
        <v>24</v>
      </c>
      <c r="H4403" s="4" t="s">
        <v>10</v>
      </c>
      <c r="I4403" s="4" t="s">
        <v>13</v>
      </c>
    </row>
    <row r="4404" spans="1:12">
      <c r="A4404" t="n">
        <v>38113</v>
      </c>
      <c r="B4404" s="55" t="n">
        <v>45</v>
      </c>
      <c r="C4404" s="7" t="n">
        <v>4</v>
      </c>
      <c r="D4404" s="7" t="n">
        <v>3</v>
      </c>
      <c r="E4404" s="7" t="n">
        <v>7.78999996185303</v>
      </c>
      <c r="F4404" s="7" t="n">
        <v>243.580001831055</v>
      </c>
      <c r="G4404" s="7" t="n">
        <v>0</v>
      </c>
      <c r="H4404" s="7" t="n">
        <v>0</v>
      </c>
      <c r="I4404" s="7" t="n">
        <v>0</v>
      </c>
    </row>
    <row r="4405" spans="1:12">
      <c r="A4405" t="s">
        <v>4</v>
      </c>
      <c r="B4405" s="4" t="s">
        <v>5</v>
      </c>
      <c r="C4405" s="4" t="s">
        <v>13</v>
      </c>
      <c r="D4405" s="4" t="s">
        <v>13</v>
      </c>
      <c r="E4405" s="4" t="s">
        <v>24</v>
      </c>
      <c r="F4405" s="4" t="s">
        <v>10</v>
      </c>
    </row>
    <row r="4406" spans="1:12">
      <c r="A4406" t="n">
        <v>38131</v>
      </c>
      <c r="B4406" s="55" t="n">
        <v>45</v>
      </c>
      <c r="C4406" s="7" t="n">
        <v>5</v>
      </c>
      <c r="D4406" s="7" t="n">
        <v>3</v>
      </c>
      <c r="E4406" s="7" t="n">
        <v>7.09999990463257</v>
      </c>
      <c r="F4406" s="7" t="n">
        <v>0</v>
      </c>
    </row>
    <row r="4407" spans="1:12">
      <c r="A4407" t="s">
        <v>4</v>
      </c>
      <c r="B4407" s="4" t="s">
        <v>5</v>
      </c>
      <c r="C4407" s="4" t="s">
        <v>13</v>
      </c>
      <c r="D4407" s="4" t="s">
        <v>13</v>
      </c>
      <c r="E4407" s="4" t="s">
        <v>24</v>
      </c>
      <c r="F4407" s="4" t="s">
        <v>10</v>
      </c>
    </row>
    <row r="4408" spans="1:12">
      <c r="A4408" t="n">
        <v>38140</v>
      </c>
      <c r="B4408" s="55" t="n">
        <v>45</v>
      </c>
      <c r="C4408" s="7" t="n">
        <v>11</v>
      </c>
      <c r="D4408" s="7" t="n">
        <v>3</v>
      </c>
      <c r="E4408" s="7" t="n">
        <v>40</v>
      </c>
      <c r="F4408" s="7" t="n">
        <v>0</v>
      </c>
    </row>
    <row r="4409" spans="1:12">
      <c r="A4409" t="s">
        <v>4</v>
      </c>
      <c r="B4409" s="4" t="s">
        <v>5</v>
      </c>
      <c r="C4409" s="4" t="s">
        <v>13</v>
      </c>
      <c r="D4409" s="4" t="s">
        <v>13</v>
      </c>
      <c r="E4409" s="4" t="s">
        <v>24</v>
      </c>
      <c r="F4409" s="4" t="s">
        <v>24</v>
      </c>
      <c r="G4409" s="4" t="s">
        <v>24</v>
      </c>
      <c r="H4409" s="4" t="s">
        <v>10</v>
      </c>
    </row>
    <row r="4410" spans="1:12">
      <c r="A4410" t="n">
        <v>38149</v>
      </c>
      <c r="B4410" s="55" t="n">
        <v>45</v>
      </c>
      <c r="C4410" s="7" t="n">
        <v>2</v>
      </c>
      <c r="D4410" s="7" t="n">
        <v>3</v>
      </c>
      <c r="E4410" s="7" t="n">
        <v>63.6199989318848</v>
      </c>
      <c r="F4410" s="7" t="n">
        <v>4.32000017166138</v>
      </c>
      <c r="G4410" s="7" t="n">
        <v>-3.35999989509583</v>
      </c>
      <c r="H4410" s="7" t="n">
        <v>7000</v>
      </c>
    </row>
    <row r="4411" spans="1:12">
      <c r="A4411" t="s">
        <v>4</v>
      </c>
      <c r="B4411" s="4" t="s">
        <v>5</v>
      </c>
      <c r="C4411" s="4" t="s">
        <v>10</v>
      </c>
      <c r="D4411" s="4" t="s">
        <v>13</v>
      </c>
      <c r="E4411" s="4" t="s">
        <v>6</v>
      </c>
      <c r="F4411" s="4" t="s">
        <v>24</v>
      </c>
      <c r="G4411" s="4" t="s">
        <v>24</v>
      </c>
      <c r="H4411" s="4" t="s">
        <v>24</v>
      </c>
    </row>
    <row r="4412" spans="1:12">
      <c r="A4412" t="n">
        <v>38166</v>
      </c>
      <c r="B4412" s="59" t="n">
        <v>48</v>
      </c>
      <c r="C4412" s="7" t="n">
        <v>6</v>
      </c>
      <c r="D4412" s="7" t="n">
        <v>0</v>
      </c>
      <c r="E4412" s="7" t="s">
        <v>181</v>
      </c>
      <c r="F4412" s="7" t="n">
        <v>-1</v>
      </c>
      <c r="G4412" s="7" t="n">
        <v>1</v>
      </c>
      <c r="H4412" s="7" t="n">
        <v>1.40129846432482e-45</v>
      </c>
    </row>
    <row r="4413" spans="1:12">
      <c r="A4413" t="s">
        <v>4</v>
      </c>
      <c r="B4413" s="4" t="s">
        <v>5</v>
      </c>
      <c r="C4413" s="4" t="s">
        <v>10</v>
      </c>
      <c r="D4413" s="4" t="s">
        <v>13</v>
      </c>
      <c r="E4413" s="4" t="s">
        <v>6</v>
      </c>
      <c r="F4413" s="4" t="s">
        <v>24</v>
      </c>
      <c r="G4413" s="4" t="s">
        <v>24</v>
      </c>
      <c r="H4413" s="4" t="s">
        <v>24</v>
      </c>
    </row>
    <row r="4414" spans="1:12">
      <c r="A4414" t="n">
        <v>38195</v>
      </c>
      <c r="B4414" s="59" t="n">
        <v>48</v>
      </c>
      <c r="C4414" s="7" t="n">
        <v>1</v>
      </c>
      <c r="D4414" s="7" t="n">
        <v>0</v>
      </c>
      <c r="E4414" s="7" t="s">
        <v>336</v>
      </c>
      <c r="F4414" s="7" t="n">
        <v>-1</v>
      </c>
      <c r="G4414" s="7" t="n">
        <v>1</v>
      </c>
      <c r="H4414" s="7" t="n">
        <v>1.40129846432482e-45</v>
      </c>
    </row>
    <row r="4415" spans="1:12">
      <c r="A4415" t="s">
        <v>4</v>
      </c>
      <c r="B4415" s="4" t="s">
        <v>5</v>
      </c>
      <c r="C4415" s="4" t="s">
        <v>13</v>
      </c>
      <c r="D4415" s="4" t="s">
        <v>10</v>
      </c>
    </row>
    <row r="4416" spans="1:12">
      <c r="A4416" t="n">
        <v>38226</v>
      </c>
      <c r="B4416" s="39" t="n">
        <v>58</v>
      </c>
      <c r="C4416" s="7" t="n">
        <v>255</v>
      </c>
      <c r="D4416" s="7" t="n">
        <v>0</v>
      </c>
    </row>
    <row r="4417" spans="1:9">
      <c r="A4417" t="s">
        <v>4</v>
      </c>
      <c r="B4417" s="4" t="s">
        <v>5</v>
      </c>
      <c r="C4417" s="4" t="s">
        <v>13</v>
      </c>
      <c r="D4417" s="4" t="s">
        <v>10</v>
      </c>
    </row>
    <row r="4418" spans="1:9">
      <c r="A4418" t="n">
        <v>38230</v>
      </c>
      <c r="B4418" s="55" t="n">
        <v>45</v>
      </c>
      <c r="C4418" s="7" t="n">
        <v>7</v>
      </c>
      <c r="D4418" s="7" t="n">
        <v>255</v>
      </c>
    </row>
    <row r="4419" spans="1:9">
      <c r="A4419" t="s">
        <v>4</v>
      </c>
      <c r="B4419" s="4" t="s">
        <v>5</v>
      </c>
      <c r="C4419" s="4" t="s">
        <v>13</v>
      </c>
      <c r="D4419" s="4" t="s">
        <v>10</v>
      </c>
      <c r="E4419" s="4" t="s">
        <v>6</v>
      </c>
    </row>
    <row r="4420" spans="1:9">
      <c r="A4420" t="n">
        <v>38234</v>
      </c>
      <c r="B4420" s="61" t="n">
        <v>51</v>
      </c>
      <c r="C4420" s="7" t="n">
        <v>4</v>
      </c>
      <c r="D4420" s="7" t="n">
        <v>1</v>
      </c>
      <c r="E4420" s="7" t="s">
        <v>395</v>
      </c>
    </row>
    <row r="4421" spans="1:9">
      <c r="A4421" t="s">
        <v>4</v>
      </c>
      <c r="B4421" s="4" t="s">
        <v>5</v>
      </c>
      <c r="C4421" s="4" t="s">
        <v>10</v>
      </c>
    </row>
    <row r="4422" spans="1:9">
      <c r="A4422" t="n">
        <v>38248</v>
      </c>
      <c r="B4422" s="43" t="n">
        <v>16</v>
      </c>
      <c r="C4422" s="7" t="n">
        <v>0</v>
      </c>
    </row>
    <row r="4423" spans="1:9">
      <c r="A4423" t="s">
        <v>4</v>
      </c>
      <c r="B4423" s="4" t="s">
        <v>5</v>
      </c>
      <c r="C4423" s="4" t="s">
        <v>10</v>
      </c>
      <c r="D4423" s="4" t="s">
        <v>70</v>
      </c>
      <c r="E4423" s="4" t="s">
        <v>13</v>
      </c>
      <c r="F4423" s="4" t="s">
        <v>13</v>
      </c>
    </row>
    <row r="4424" spans="1:9">
      <c r="A4424" t="n">
        <v>38251</v>
      </c>
      <c r="B4424" s="62" t="n">
        <v>26</v>
      </c>
      <c r="C4424" s="7" t="n">
        <v>1</v>
      </c>
      <c r="D4424" s="7" t="s">
        <v>396</v>
      </c>
      <c r="E4424" s="7" t="n">
        <v>2</v>
      </c>
      <c r="F4424" s="7" t="n">
        <v>0</v>
      </c>
    </row>
    <row r="4425" spans="1:9">
      <c r="A4425" t="s">
        <v>4</v>
      </c>
      <c r="B4425" s="4" t="s">
        <v>5</v>
      </c>
    </row>
    <row r="4426" spans="1:9">
      <c r="A4426" t="n">
        <v>38300</v>
      </c>
      <c r="B4426" s="36" t="n">
        <v>28</v>
      </c>
    </row>
    <row r="4427" spans="1:9">
      <c r="A4427" t="s">
        <v>4</v>
      </c>
      <c r="B4427" s="4" t="s">
        <v>5</v>
      </c>
      <c r="C4427" s="4" t="s">
        <v>13</v>
      </c>
      <c r="D4427" s="4" t="s">
        <v>10</v>
      </c>
      <c r="E4427" s="4" t="s">
        <v>6</v>
      </c>
    </row>
    <row r="4428" spans="1:9">
      <c r="A4428" t="n">
        <v>38301</v>
      </c>
      <c r="B4428" s="61" t="n">
        <v>51</v>
      </c>
      <c r="C4428" s="7" t="n">
        <v>4</v>
      </c>
      <c r="D4428" s="7" t="n">
        <v>5</v>
      </c>
      <c r="E4428" s="7" t="s">
        <v>388</v>
      </c>
    </row>
    <row r="4429" spans="1:9">
      <c r="A4429" t="s">
        <v>4</v>
      </c>
      <c r="B4429" s="4" t="s">
        <v>5</v>
      </c>
      <c r="C4429" s="4" t="s">
        <v>10</v>
      </c>
    </row>
    <row r="4430" spans="1:9">
      <c r="A4430" t="n">
        <v>38314</v>
      </c>
      <c r="B4430" s="43" t="n">
        <v>16</v>
      </c>
      <c r="C4430" s="7" t="n">
        <v>0</v>
      </c>
    </row>
    <row r="4431" spans="1:9">
      <c r="A4431" t="s">
        <v>4</v>
      </c>
      <c r="B4431" s="4" t="s">
        <v>5</v>
      </c>
      <c r="C4431" s="4" t="s">
        <v>10</v>
      </c>
      <c r="D4431" s="4" t="s">
        <v>70</v>
      </c>
      <c r="E4431" s="4" t="s">
        <v>13</v>
      </c>
      <c r="F4431" s="4" t="s">
        <v>13</v>
      </c>
    </row>
    <row r="4432" spans="1:9">
      <c r="A4432" t="n">
        <v>38317</v>
      </c>
      <c r="B4432" s="62" t="n">
        <v>26</v>
      </c>
      <c r="C4432" s="7" t="n">
        <v>5</v>
      </c>
      <c r="D4432" s="7" t="s">
        <v>397</v>
      </c>
      <c r="E4432" s="7" t="n">
        <v>2</v>
      </c>
      <c r="F4432" s="7" t="n">
        <v>0</v>
      </c>
    </row>
    <row r="4433" spans="1:6">
      <c r="A4433" t="s">
        <v>4</v>
      </c>
      <c r="B4433" s="4" t="s">
        <v>5</v>
      </c>
    </row>
    <row r="4434" spans="1:6">
      <c r="A4434" t="n">
        <v>38406</v>
      </c>
      <c r="B4434" s="36" t="n">
        <v>28</v>
      </c>
    </row>
    <row r="4435" spans="1:6">
      <c r="A4435" t="s">
        <v>4</v>
      </c>
      <c r="B4435" s="4" t="s">
        <v>5</v>
      </c>
      <c r="C4435" s="4" t="s">
        <v>10</v>
      </c>
      <c r="D4435" s="4" t="s">
        <v>13</v>
      </c>
      <c r="E4435" s="4" t="s">
        <v>6</v>
      </c>
      <c r="F4435" s="4" t="s">
        <v>24</v>
      </c>
      <c r="G4435" s="4" t="s">
        <v>24</v>
      </c>
      <c r="H4435" s="4" t="s">
        <v>24</v>
      </c>
    </row>
    <row r="4436" spans="1:6">
      <c r="A4436" t="n">
        <v>38407</v>
      </c>
      <c r="B4436" s="59" t="n">
        <v>48</v>
      </c>
      <c r="C4436" s="7" t="n">
        <v>9</v>
      </c>
      <c r="D4436" s="7" t="n">
        <v>0</v>
      </c>
      <c r="E4436" s="7" t="s">
        <v>335</v>
      </c>
      <c r="F4436" s="7" t="n">
        <v>-1</v>
      </c>
      <c r="G4436" s="7" t="n">
        <v>1</v>
      </c>
      <c r="H4436" s="7" t="n">
        <v>0</v>
      </c>
    </row>
    <row r="4437" spans="1:6">
      <c r="A4437" t="s">
        <v>4</v>
      </c>
      <c r="B4437" s="4" t="s">
        <v>5</v>
      </c>
      <c r="C4437" s="4" t="s">
        <v>13</v>
      </c>
      <c r="D4437" s="4" t="s">
        <v>10</v>
      </c>
      <c r="E4437" s="4" t="s">
        <v>6</v>
      </c>
    </row>
    <row r="4438" spans="1:6">
      <c r="A4438" t="n">
        <v>38439</v>
      </c>
      <c r="B4438" s="61" t="n">
        <v>51</v>
      </c>
      <c r="C4438" s="7" t="n">
        <v>4</v>
      </c>
      <c r="D4438" s="7" t="n">
        <v>9</v>
      </c>
      <c r="E4438" s="7" t="s">
        <v>296</v>
      </c>
    </row>
    <row r="4439" spans="1:6">
      <c r="A4439" t="s">
        <v>4</v>
      </c>
      <c r="B4439" s="4" t="s">
        <v>5</v>
      </c>
      <c r="C4439" s="4" t="s">
        <v>10</v>
      </c>
    </row>
    <row r="4440" spans="1:6">
      <c r="A4440" t="n">
        <v>38453</v>
      </c>
      <c r="B4440" s="43" t="n">
        <v>16</v>
      </c>
      <c r="C4440" s="7" t="n">
        <v>0</v>
      </c>
    </row>
    <row r="4441" spans="1:6">
      <c r="A4441" t="s">
        <v>4</v>
      </c>
      <c r="B4441" s="4" t="s">
        <v>5</v>
      </c>
      <c r="C4441" s="4" t="s">
        <v>10</v>
      </c>
      <c r="D4441" s="4" t="s">
        <v>70</v>
      </c>
      <c r="E4441" s="4" t="s">
        <v>13</v>
      </c>
      <c r="F4441" s="4" t="s">
        <v>13</v>
      </c>
    </row>
    <row r="4442" spans="1:6">
      <c r="A4442" t="n">
        <v>38456</v>
      </c>
      <c r="B4442" s="62" t="n">
        <v>26</v>
      </c>
      <c r="C4442" s="7" t="n">
        <v>9</v>
      </c>
      <c r="D4442" s="7" t="s">
        <v>398</v>
      </c>
      <c r="E4442" s="7" t="n">
        <v>2</v>
      </c>
      <c r="F4442" s="7" t="n">
        <v>0</v>
      </c>
    </row>
    <row r="4443" spans="1:6">
      <c r="A4443" t="s">
        <v>4</v>
      </c>
      <c r="B4443" s="4" t="s">
        <v>5</v>
      </c>
    </row>
    <row r="4444" spans="1:6">
      <c r="A4444" t="n">
        <v>38498</v>
      </c>
      <c r="B4444" s="36" t="n">
        <v>28</v>
      </c>
    </row>
    <row r="4445" spans="1:6">
      <c r="A4445" t="s">
        <v>4</v>
      </c>
      <c r="B4445" s="4" t="s">
        <v>5</v>
      </c>
      <c r="C4445" s="4" t="s">
        <v>13</v>
      </c>
      <c r="D4445" s="4" t="s">
        <v>10</v>
      </c>
      <c r="E4445" s="4" t="s">
        <v>13</v>
      </c>
    </row>
    <row r="4446" spans="1:6">
      <c r="A4446" t="n">
        <v>38499</v>
      </c>
      <c r="B4446" s="17" t="n">
        <v>49</v>
      </c>
      <c r="C4446" s="7" t="n">
        <v>1</v>
      </c>
      <c r="D4446" s="7" t="n">
        <v>4000</v>
      </c>
      <c r="E4446" s="7" t="n">
        <v>0</v>
      </c>
    </row>
    <row r="4447" spans="1:6">
      <c r="A4447" t="s">
        <v>4</v>
      </c>
      <c r="B4447" s="4" t="s">
        <v>5</v>
      </c>
      <c r="C4447" s="4" t="s">
        <v>13</v>
      </c>
      <c r="D4447" s="4" t="s">
        <v>10</v>
      </c>
      <c r="E4447" s="4" t="s">
        <v>9</v>
      </c>
      <c r="F4447" s="4" t="s">
        <v>10</v>
      </c>
    </row>
    <row r="4448" spans="1:6">
      <c r="A4448" t="n">
        <v>38504</v>
      </c>
      <c r="B4448" s="20" t="n">
        <v>50</v>
      </c>
      <c r="C4448" s="7" t="n">
        <v>3</v>
      </c>
      <c r="D4448" s="7" t="n">
        <v>8060</v>
      </c>
      <c r="E4448" s="7" t="n">
        <v>0</v>
      </c>
      <c r="F4448" s="7" t="n">
        <v>1000</v>
      </c>
    </row>
    <row r="4449" spans="1:8">
      <c r="A4449" t="s">
        <v>4</v>
      </c>
      <c r="B4449" s="4" t="s">
        <v>5</v>
      </c>
      <c r="C4449" s="4" t="s">
        <v>13</v>
      </c>
      <c r="D4449" s="4" t="s">
        <v>10</v>
      </c>
      <c r="E4449" s="4" t="s">
        <v>9</v>
      </c>
      <c r="F4449" s="4" t="s">
        <v>10</v>
      </c>
    </row>
    <row r="4450" spans="1:8">
      <c r="A4450" t="n">
        <v>38514</v>
      </c>
      <c r="B4450" s="20" t="n">
        <v>50</v>
      </c>
      <c r="C4450" s="7" t="n">
        <v>3</v>
      </c>
      <c r="D4450" s="7" t="n">
        <v>8020</v>
      </c>
      <c r="E4450" s="7" t="n">
        <v>0</v>
      </c>
      <c r="F4450" s="7" t="n">
        <v>1000</v>
      </c>
    </row>
    <row r="4451" spans="1:8">
      <c r="A4451" t="s">
        <v>4</v>
      </c>
      <c r="B4451" s="4" t="s">
        <v>5</v>
      </c>
      <c r="C4451" s="4" t="s">
        <v>13</v>
      </c>
      <c r="D4451" s="4" t="s">
        <v>10</v>
      </c>
      <c r="E4451" s="4" t="s">
        <v>24</v>
      </c>
    </row>
    <row r="4452" spans="1:8">
      <c r="A4452" t="n">
        <v>38524</v>
      </c>
      <c r="B4452" s="39" t="n">
        <v>58</v>
      </c>
      <c r="C4452" s="7" t="n">
        <v>0</v>
      </c>
      <c r="D4452" s="7" t="n">
        <v>1000</v>
      </c>
      <c r="E4452" s="7" t="n">
        <v>1</v>
      </c>
    </row>
    <row r="4453" spans="1:8">
      <c r="A4453" t="s">
        <v>4</v>
      </c>
      <c r="B4453" s="4" t="s">
        <v>5</v>
      </c>
      <c r="C4453" s="4" t="s">
        <v>13</v>
      </c>
      <c r="D4453" s="4" t="s">
        <v>10</v>
      </c>
    </row>
    <row r="4454" spans="1:8">
      <c r="A4454" t="n">
        <v>38532</v>
      </c>
      <c r="B4454" s="39" t="n">
        <v>58</v>
      </c>
      <c r="C4454" s="7" t="n">
        <v>255</v>
      </c>
      <c r="D4454" s="7" t="n">
        <v>0</v>
      </c>
    </row>
    <row r="4455" spans="1:8">
      <c r="A4455" t="s">
        <v>4</v>
      </c>
      <c r="B4455" s="4" t="s">
        <v>5</v>
      </c>
      <c r="C4455" s="4" t="s">
        <v>13</v>
      </c>
      <c r="D4455" s="4" t="s">
        <v>13</v>
      </c>
    </row>
    <row r="4456" spans="1:8">
      <c r="A4456" t="n">
        <v>38536</v>
      </c>
      <c r="B4456" s="17" t="n">
        <v>49</v>
      </c>
      <c r="C4456" s="7" t="n">
        <v>2</v>
      </c>
      <c r="D4456" s="7" t="n">
        <v>0</v>
      </c>
    </row>
    <row r="4457" spans="1:8">
      <c r="A4457" t="s">
        <v>4</v>
      </c>
      <c r="B4457" s="4" t="s">
        <v>5</v>
      </c>
      <c r="C4457" s="4" t="s">
        <v>13</v>
      </c>
      <c r="D4457" s="4" t="s">
        <v>10</v>
      </c>
    </row>
    <row r="4458" spans="1:8">
      <c r="A4458" t="n">
        <v>38539</v>
      </c>
      <c r="B4458" s="17" t="n">
        <v>49</v>
      </c>
      <c r="C4458" s="7" t="n">
        <v>6</v>
      </c>
      <c r="D4458" s="7" t="n">
        <v>1</v>
      </c>
    </row>
    <row r="4459" spans="1:8">
      <c r="A4459" t="s">
        <v>4</v>
      </c>
      <c r="B4459" s="4" t="s">
        <v>5</v>
      </c>
      <c r="C4459" s="4" t="s">
        <v>13</v>
      </c>
      <c r="D4459" s="4" t="s">
        <v>10</v>
      </c>
      <c r="E4459" s="4" t="s">
        <v>10</v>
      </c>
      <c r="F4459" s="4" t="s">
        <v>10</v>
      </c>
      <c r="G4459" s="4" t="s">
        <v>10</v>
      </c>
      <c r="H4459" s="4" t="s">
        <v>13</v>
      </c>
    </row>
    <row r="4460" spans="1:8">
      <c r="A4460" t="n">
        <v>38543</v>
      </c>
      <c r="B4460" s="34" t="n">
        <v>25</v>
      </c>
      <c r="C4460" s="7" t="n">
        <v>5</v>
      </c>
      <c r="D4460" s="7" t="n">
        <v>65535</v>
      </c>
      <c r="E4460" s="7" t="n">
        <v>65535</v>
      </c>
      <c r="F4460" s="7" t="n">
        <v>65535</v>
      </c>
      <c r="G4460" s="7" t="n">
        <v>65535</v>
      </c>
      <c r="H4460" s="7" t="n">
        <v>0</v>
      </c>
    </row>
    <row r="4461" spans="1:8">
      <c r="A4461" t="s">
        <v>4</v>
      </c>
      <c r="B4461" s="4" t="s">
        <v>5</v>
      </c>
      <c r="C4461" s="4" t="s">
        <v>13</v>
      </c>
      <c r="D4461" s="4" t="s">
        <v>10</v>
      </c>
      <c r="E4461" s="4" t="s">
        <v>24</v>
      </c>
      <c r="F4461" s="4" t="s">
        <v>10</v>
      </c>
      <c r="G4461" s="4" t="s">
        <v>9</v>
      </c>
      <c r="H4461" s="4" t="s">
        <v>9</v>
      </c>
      <c r="I4461" s="4" t="s">
        <v>10</v>
      </c>
      <c r="J4461" s="4" t="s">
        <v>10</v>
      </c>
      <c r="K4461" s="4" t="s">
        <v>9</v>
      </c>
      <c r="L4461" s="4" t="s">
        <v>9</v>
      </c>
      <c r="M4461" s="4" t="s">
        <v>9</v>
      </c>
      <c r="N4461" s="4" t="s">
        <v>9</v>
      </c>
      <c r="O4461" s="4" t="s">
        <v>6</v>
      </c>
    </row>
    <row r="4462" spans="1:8">
      <c r="A4462" t="n">
        <v>38554</v>
      </c>
      <c r="B4462" s="20" t="n">
        <v>50</v>
      </c>
      <c r="C4462" s="7" t="n">
        <v>0</v>
      </c>
      <c r="D4462" s="7" t="n">
        <v>12101</v>
      </c>
      <c r="E4462" s="7" t="n">
        <v>1</v>
      </c>
      <c r="F4462" s="7" t="n">
        <v>0</v>
      </c>
      <c r="G4462" s="7" t="n">
        <v>0</v>
      </c>
      <c r="H4462" s="7" t="n">
        <v>0</v>
      </c>
      <c r="I4462" s="7" t="n">
        <v>0</v>
      </c>
      <c r="J4462" s="7" t="n">
        <v>65533</v>
      </c>
      <c r="K4462" s="7" t="n">
        <v>0</v>
      </c>
      <c r="L4462" s="7" t="n">
        <v>0</v>
      </c>
      <c r="M4462" s="7" t="n">
        <v>0</v>
      </c>
      <c r="N4462" s="7" t="n">
        <v>0</v>
      </c>
      <c r="O4462" s="7" t="s">
        <v>12</v>
      </c>
    </row>
    <row r="4463" spans="1:8">
      <c r="A4463" t="s">
        <v>4</v>
      </c>
      <c r="B4463" s="4" t="s">
        <v>5</v>
      </c>
      <c r="C4463" s="4" t="s">
        <v>10</v>
      </c>
      <c r="D4463" s="4" t="s">
        <v>13</v>
      </c>
      <c r="E4463" s="4" t="s">
        <v>70</v>
      </c>
      <c r="F4463" s="4" t="s">
        <v>13</v>
      </c>
      <c r="G4463" s="4" t="s">
        <v>13</v>
      </c>
      <c r="H4463" s="4" t="s">
        <v>13</v>
      </c>
    </row>
    <row r="4464" spans="1:8">
      <c r="A4464" t="n">
        <v>38593</v>
      </c>
      <c r="B4464" s="35" t="n">
        <v>24</v>
      </c>
      <c r="C4464" s="7" t="n">
        <v>65533</v>
      </c>
      <c r="D4464" s="7" t="n">
        <v>12</v>
      </c>
      <c r="E4464" s="7" t="s">
        <v>399</v>
      </c>
      <c r="F4464" s="7" t="n">
        <v>6</v>
      </c>
      <c r="G4464" s="7" t="n">
        <v>2</v>
      </c>
      <c r="H4464" s="7" t="n">
        <v>0</v>
      </c>
    </row>
    <row r="4465" spans="1:15">
      <c r="A4465" t="s">
        <v>4</v>
      </c>
      <c r="B4465" s="4" t="s">
        <v>5</v>
      </c>
    </row>
    <row r="4466" spans="1:15">
      <c r="A4466" t="n">
        <v>38652</v>
      </c>
      <c r="B4466" s="36" t="n">
        <v>28</v>
      </c>
    </row>
    <row r="4467" spans="1:15">
      <c r="A4467" t="s">
        <v>4</v>
      </c>
      <c r="B4467" s="4" t="s">
        <v>5</v>
      </c>
      <c r="C4467" s="4" t="s">
        <v>13</v>
      </c>
    </row>
    <row r="4468" spans="1:15">
      <c r="A4468" t="n">
        <v>38653</v>
      </c>
      <c r="B4468" s="38" t="n">
        <v>27</v>
      </c>
      <c r="C4468" s="7" t="n">
        <v>0</v>
      </c>
    </row>
    <row r="4469" spans="1:15">
      <c r="A4469" t="s">
        <v>4</v>
      </c>
      <c r="B4469" s="4" t="s">
        <v>5</v>
      </c>
      <c r="C4469" s="4" t="s">
        <v>13</v>
      </c>
    </row>
    <row r="4470" spans="1:15">
      <c r="A4470" t="n">
        <v>38655</v>
      </c>
      <c r="B4470" s="38" t="n">
        <v>27</v>
      </c>
      <c r="C4470" s="7" t="n">
        <v>1</v>
      </c>
    </row>
    <row r="4471" spans="1:15">
      <c r="A4471" t="s">
        <v>4</v>
      </c>
      <c r="B4471" s="4" t="s">
        <v>5</v>
      </c>
      <c r="C4471" s="4" t="s">
        <v>13</v>
      </c>
      <c r="D4471" s="4" t="s">
        <v>10</v>
      </c>
      <c r="E4471" s="4" t="s">
        <v>10</v>
      </c>
      <c r="F4471" s="4" t="s">
        <v>10</v>
      </c>
      <c r="G4471" s="4" t="s">
        <v>10</v>
      </c>
      <c r="H4471" s="4" t="s">
        <v>13</v>
      </c>
    </row>
    <row r="4472" spans="1:15">
      <c r="A4472" t="n">
        <v>38657</v>
      </c>
      <c r="B4472" s="34" t="n">
        <v>25</v>
      </c>
      <c r="C4472" s="7" t="n">
        <v>5</v>
      </c>
      <c r="D4472" s="7" t="n">
        <v>65535</v>
      </c>
      <c r="E4472" s="7" t="n">
        <v>65535</v>
      </c>
      <c r="F4472" s="7" t="n">
        <v>65535</v>
      </c>
      <c r="G4472" s="7" t="n">
        <v>65535</v>
      </c>
      <c r="H4472" s="7" t="n">
        <v>0</v>
      </c>
    </row>
    <row r="4473" spans="1:15">
      <c r="A4473" t="s">
        <v>4</v>
      </c>
      <c r="B4473" s="4" t="s">
        <v>5</v>
      </c>
      <c r="C4473" s="4" t="s">
        <v>10</v>
      </c>
    </row>
    <row r="4474" spans="1:15">
      <c r="A4474" t="n">
        <v>38668</v>
      </c>
      <c r="B4474" s="43" t="n">
        <v>16</v>
      </c>
      <c r="C4474" s="7" t="n">
        <v>300</v>
      </c>
    </row>
    <row r="4475" spans="1:15">
      <c r="A4475" t="s">
        <v>4</v>
      </c>
      <c r="B4475" s="4" t="s">
        <v>5</v>
      </c>
      <c r="C4475" s="4" t="s">
        <v>13</v>
      </c>
      <c r="D4475" s="4" t="s">
        <v>10</v>
      </c>
      <c r="E4475" s="4" t="s">
        <v>24</v>
      </c>
      <c r="F4475" s="4" t="s">
        <v>10</v>
      </c>
      <c r="G4475" s="4" t="s">
        <v>9</v>
      </c>
      <c r="H4475" s="4" t="s">
        <v>9</v>
      </c>
      <c r="I4475" s="4" t="s">
        <v>10</v>
      </c>
      <c r="J4475" s="4" t="s">
        <v>10</v>
      </c>
      <c r="K4475" s="4" t="s">
        <v>9</v>
      </c>
      <c r="L4475" s="4" t="s">
        <v>9</v>
      </c>
      <c r="M4475" s="4" t="s">
        <v>9</v>
      </c>
      <c r="N4475" s="4" t="s">
        <v>9</v>
      </c>
      <c r="O4475" s="4" t="s">
        <v>6</v>
      </c>
    </row>
    <row r="4476" spans="1:15">
      <c r="A4476" t="n">
        <v>38671</v>
      </c>
      <c r="B4476" s="20" t="n">
        <v>50</v>
      </c>
      <c r="C4476" s="7" t="n">
        <v>0</v>
      </c>
      <c r="D4476" s="7" t="n">
        <v>12010</v>
      </c>
      <c r="E4476" s="7" t="n">
        <v>1</v>
      </c>
      <c r="F4476" s="7" t="n">
        <v>0</v>
      </c>
      <c r="G4476" s="7" t="n">
        <v>0</v>
      </c>
      <c r="H4476" s="7" t="n">
        <v>0</v>
      </c>
      <c r="I4476" s="7" t="n">
        <v>0</v>
      </c>
      <c r="J4476" s="7" t="n">
        <v>65533</v>
      </c>
      <c r="K4476" s="7" t="n">
        <v>0</v>
      </c>
      <c r="L4476" s="7" t="n">
        <v>0</v>
      </c>
      <c r="M4476" s="7" t="n">
        <v>0</v>
      </c>
      <c r="N4476" s="7" t="n">
        <v>0</v>
      </c>
      <c r="O4476" s="7" t="s">
        <v>12</v>
      </c>
    </row>
    <row r="4477" spans="1:15">
      <c r="A4477" t="s">
        <v>4</v>
      </c>
      <c r="B4477" s="4" t="s">
        <v>5</v>
      </c>
      <c r="C4477" s="4" t="s">
        <v>13</v>
      </c>
      <c r="D4477" s="4" t="s">
        <v>10</v>
      </c>
      <c r="E4477" s="4" t="s">
        <v>10</v>
      </c>
      <c r="F4477" s="4" t="s">
        <v>10</v>
      </c>
      <c r="G4477" s="4" t="s">
        <v>10</v>
      </c>
      <c r="H4477" s="4" t="s">
        <v>13</v>
      </c>
    </row>
    <row r="4478" spans="1:15">
      <c r="A4478" t="n">
        <v>38710</v>
      </c>
      <c r="B4478" s="34" t="n">
        <v>25</v>
      </c>
      <c r="C4478" s="7" t="n">
        <v>5</v>
      </c>
      <c r="D4478" s="7" t="n">
        <v>65535</v>
      </c>
      <c r="E4478" s="7" t="n">
        <v>65535</v>
      </c>
      <c r="F4478" s="7" t="n">
        <v>65535</v>
      </c>
      <c r="G4478" s="7" t="n">
        <v>65535</v>
      </c>
      <c r="H4478" s="7" t="n">
        <v>0</v>
      </c>
    </row>
    <row r="4479" spans="1:15">
      <c r="A4479" t="s">
        <v>4</v>
      </c>
      <c r="B4479" s="4" t="s">
        <v>5</v>
      </c>
      <c r="C4479" s="4" t="s">
        <v>10</v>
      </c>
      <c r="D4479" s="4" t="s">
        <v>13</v>
      </c>
      <c r="E4479" s="4" t="s">
        <v>70</v>
      </c>
      <c r="F4479" s="4" t="s">
        <v>13</v>
      </c>
      <c r="G4479" s="4" t="s">
        <v>13</v>
      </c>
      <c r="H4479" s="4" t="s">
        <v>10</v>
      </c>
      <c r="I4479" s="4" t="s">
        <v>13</v>
      </c>
      <c r="J4479" s="4" t="s">
        <v>70</v>
      </c>
      <c r="K4479" s="4" t="s">
        <v>13</v>
      </c>
      <c r="L4479" s="4" t="s">
        <v>13</v>
      </c>
      <c r="M4479" s="4" t="s">
        <v>13</v>
      </c>
    </row>
    <row r="4480" spans="1:15">
      <c r="A4480" t="n">
        <v>38721</v>
      </c>
      <c r="B4480" s="35" t="n">
        <v>24</v>
      </c>
      <c r="C4480" s="7" t="n">
        <v>65533</v>
      </c>
      <c r="D4480" s="7" t="n">
        <v>7</v>
      </c>
      <c r="E4480" s="7" t="s">
        <v>400</v>
      </c>
      <c r="F4480" s="7" t="n">
        <v>12</v>
      </c>
      <c r="G4480" s="7" t="n">
        <v>16</v>
      </c>
      <c r="H4480" s="7" t="n">
        <v>764</v>
      </c>
      <c r="I4480" s="7" t="n">
        <v>7</v>
      </c>
      <c r="J4480" s="7" t="s">
        <v>401</v>
      </c>
      <c r="K4480" s="7" t="n">
        <v>6</v>
      </c>
      <c r="L4480" s="7" t="n">
        <v>2</v>
      </c>
      <c r="M4480" s="7" t="n">
        <v>0</v>
      </c>
    </row>
    <row r="4481" spans="1:15">
      <c r="A4481" t="s">
        <v>4</v>
      </c>
      <c r="B4481" s="4" t="s">
        <v>5</v>
      </c>
    </row>
    <row r="4482" spans="1:15">
      <c r="A4482" t="n">
        <v>38755</v>
      </c>
      <c r="B4482" s="36" t="n">
        <v>28</v>
      </c>
    </row>
    <row r="4483" spans="1:15">
      <c r="A4483" t="s">
        <v>4</v>
      </c>
      <c r="B4483" s="4" t="s">
        <v>5</v>
      </c>
      <c r="C4483" s="4" t="s">
        <v>13</v>
      </c>
    </row>
    <row r="4484" spans="1:15">
      <c r="A4484" t="n">
        <v>38756</v>
      </c>
      <c r="B4484" s="38" t="n">
        <v>27</v>
      </c>
      <c r="C4484" s="7" t="n">
        <v>0</v>
      </c>
    </row>
    <row r="4485" spans="1:15">
      <c r="A4485" t="s">
        <v>4</v>
      </c>
      <c r="B4485" s="4" t="s">
        <v>5</v>
      </c>
      <c r="C4485" s="4" t="s">
        <v>13</v>
      </c>
    </row>
    <row r="4486" spans="1:15">
      <c r="A4486" t="n">
        <v>38758</v>
      </c>
      <c r="B4486" s="38" t="n">
        <v>27</v>
      </c>
      <c r="C4486" s="7" t="n">
        <v>1</v>
      </c>
    </row>
    <row r="4487" spans="1:15">
      <c r="A4487" t="s">
        <v>4</v>
      </c>
      <c r="B4487" s="4" t="s">
        <v>5</v>
      </c>
      <c r="C4487" s="4" t="s">
        <v>13</v>
      </c>
      <c r="D4487" s="4" t="s">
        <v>10</v>
      </c>
      <c r="E4487" s="4" t="s">
        <v>10</v>
      </c>
      <c r="F4487" s="4" t="s">
        <v>10</v>
      </c>
      <c r="G4487" s="4" t="s">
        <v>10</v>
      </c>
      <c r="H4487" s="4" t="s">
        <v>13</v>
      </c>
    </row>
    <row r="4488" spans="1:15">
      <c r="A4488" t="n">
        <v>38760</v>
      </c>
      <c r="B4488" s="34" t="n">
        <v>25</v>
      </c>
      <c r="C4488" s="7" t="n">
        <v>5</v>
      </c>
      <c r="D4488" s="7" t="n">
        <v>65535</v>
      </c>
      <c r="E4488" s="7" t="n">
        <v>65535</v>
      </c>
      <c r="F4488" s="7" t="n">
        <v>65535</v>
      </c>
      <c r="G4488" s="7" t="n">
        <v>65535</v>
      </c>
      <c r="H4488" s="7" t="n">
        <v>0</v>
      </c>
    </row>
    <row r="4489" spans="1:15">
      <c r="A4489" t="s">
        <v>4</v>
      </c>
      <c r="B4489" s="4" t="s">
        <v>5</v>
      </c>
      <c r="C4489" s="4" t="s">
        <v>13</v>
      </c>
      <c r="D4489" s="4" t="s">
        <v>10</v>
      </c>
      <c r="E4489" s="4" t="s">
        <v>9</v>
      </c>
    </row>
    <row r="4490" spans="1:15">
      <c r="A4490" t="n">
        <v>38771</v>
      </c>
      <c r="B4490" s="50" t="n">
        <v>101</v>
      </c>
      <c r="C4490" s="7" t="n">
        <v>0</v>
      </c>
      <c r="D4490" s="7" t="n">
        <v>764</v>
      </c>
      <c r="E4490" s="7" t="n">
        <v>1</v>
      </c>
    </row>
    <row r="4491" spans="1:15">
      <c r="A4491" t="s">
        <v>4</v>
      </c>
      <c r="B4491" s="4" t="s">
        <v>5</v>
      </c>
      <c r="C4491" s="4" t="s">
        <v>13</v>
      </c>
      <c r="D4491" s="4" t="s">
        <v>13</v>
      </c>
      <c r="E4491" s="4" t="s">
        <v>13</v>
      </c>
      <c r="F4491" s="4" t="s">
        <v>9</v>
      </c>
      <c r="G4491" s="4" t="s">
        <v>13</v>
      </c>
      <c r="H4491" s="4" t="s">
        <v>13</v>
      </c>
      <c r="I4491" s="4" t="s">
        <v>25</v>
      </c>
    </row>
    <row r="4492" spans="1:15">
      <c r="A4492" t="n">
        <v>38779</v>
      </c>
      <c r="B4492" s="13" t="n">
        <v>5</v>
      </c>
      <c r="C4492" s="7" t="n">
        <v>32</v>
      </c>
      <c r="D4492" s="7" t="n">
        <v>4</v>
      </c>
      <c r="E4492" s="7" t="n">
        <v>0</v>
      </c>
      <c r="F4492" s="7" t="n">
        <v>1</v>
      </c>
      <c r="G4492" s="7" t="n">
        <v>2</v>
      </c>
      <c r="H4492" s="7" t="n">
        <v>1</v>
      </c>
      <c r="I4492" s="14" t="n">
        <f t="normal" ca="1">A4500</f>
        <v>0</v>
      </c>
    </row>
    <row r="4493" spans="1:15">
      <c r="A4493" t="s">
        <v>4</v>
      </c>
      <c r="B4493" s="4" t="s">
        <v>5</v>
      </c>
      <c r="C4493" s="4" t="s">
        <v>10</v>
      </c>
    </row>
    <row r="4494" spans="1:15">
      <c r="A4494" t="n">
        <v>38793</v>
      </c>
      <c r="B4494" s="43" t="n">
        <v>16</v>
      </c>
      <c r="C4494" s="7" t="n">
        <v>300</v>
      </c>
    </row>
    <row r="4495" spans="1:15">
      <c r="A4495" t="s">
        <v>4</v>
      </c>
      <c r="B4495" s="4" t="s">
        <v>5</v>
      </c>
      <c r="C4495" s="4" t="s">
        <v>13</v>
      </c>
      <c r="D4495" s="4" t="s">
        <v>6</v>
      </c>
    </row>
    <row r="4496" spans="1:15">
      <c r="A4496" t="n">
        <v>38796</v>
      </c>
      <c r="B4496" s="9" t="n">
        <v>2</v>
      </c>
      <c r="C4496" s="7" t="n">
        <v>10</v>
      </c>
      <c r="D4496" s="7" t="s">
        <v>402</v>
      </c>
    </row>
    <row r="4497" spans="1:9">
      <c r="A4497" t="s">
        <v>4</v>
      </c>
      <c r="B4497" s="4" t="s">
        <v>5</v>
      </c>
      <c r="C4497" s="4" t="s">
        <v>10</v>
      </c>
      <c r="D4497" s="4" t="s">
        <v>13</v>
      </c>
      <c r="E4497" s="4" t="s">
        <v>10</v>
      </c>
    </row>
    <row r="4498" spans="1:9">
      <c r="A4498" t="n">
        <v>38809</v>
      </c>
      <c r="B4498" s="33" t="n">
        <v>104</v>
      </c>
      <c r="C4498" s="7" t="n">
        <v>18</v>
      </c>
      <c r="D4498" s="7" t="n">
        <v>6</v>
      </c>
      <c r="E4498" s="7" t="n">
        <v>2</v>
      </c>
    </row>
    <row r="4499" spans="1:9">
      <c r="A4499" t="s">
        <v>4</v>
      </c>
      <c r="B4499" s="4" t="s">
        <v>5</v>
      </c>
      <c r="C4499" s="4" t="s">
        <v>13</v>
      </c>
      <c r="D4499" s="4" t="s">
        <v>10</v>
      </c>
      <c r="E4499" s="4" t="s">
        <v>13</v>
      </c>
    </row>
    <row r="4500" spans="1:9">
      <c r="A4500" t="n">
        <v>38815</v>
      </c>
      <c r="B4500" s="58" t="n">
        <v>36</v>
      </c>
      <c r="C4500" s="7" t="n">
        <v>9</v>
      </c>
      <c r="D4500" s="7" t="n">
        <v>1560</v>
      </c>
      <c r="E4500" s="7" t="n">
        <v>0</v>
      </c>
    </row>
    <row r="4501" spans="1:9">
      <c r="A4501" t="s">
        <v>4</v>
      </c>
      <c r="B4501" s="4" t="s">
        <v>5</v>
      </c>
      <c r="C4501" s="4" t="s">
        <v>13</v>
      </c>
      <c r="D4501" s="4" t="s">
        <v>10</v>
      </c>
      <c r="E4501" s="4" t="s">
        <v>13</v>
      </c>
    </row>
    <row r="4502" spans="1:9">
      <c r="A4502" t="n">
        <v>38820</v>
      </c>
      <c r="B4502" s="58" t="n">
        <v>36</v>
      </c>
      <c r="C4502" s="7" t="n">
        <v>9</v>
      </c>
      <c r="D4502" s="7" t="n">
        <v>7033</v>
      </c>
      <c r="E4502" s="7" t="n">
        <v>0</v>
      </c>
    </row>
    <row r="4503" spans="1:9">
      <c r="A4503" t="s">
        <v>4</v>
      </c>
      <c r="B4503" s="4" t="s">
        <v>5</v>
      </c>
      <c r="C4503" s="4" t="s">
        <v>13</v>
      </c>
      <c r="D4503" s="4" t="s">
        <v>10</v>
      </c>
      <c r="E4503" s="4" t="s">
        <v>13</v>
      </c>
    </row>
    <row r="4504" spans="1:9">
      <c r="A4504" t="n">
        <v>38825</v>
      </c>
      <c r="B4504" s="58" t="n">
        <v>36</v>
      </c>
      <c r="C4504" s="7" t="n">
        <v>9</v>
      </c>
      <c r="D4504" s="7" t="n">
        <v>0</v>
      </c>
      <c r="E4504" s="7" t="n">
        <v>0</v>
      </c>
    </row>
    <row r="4505" spans="1:9">
      <c r="A4505" t="s">
        <v>4</v>
      </c>
      <c r="B4505" s="4" t="s">
        <v>5</v>
      </c>
      <c r="C4505" s="4" t="s">
        <v>13</v>
      </c>
      <c r="D4505" s="4" t="s">
        <v>10</v>
      </c>
      <c r="E4505" s="4" t="s">
        <v>13</v>
      </c>
    </row>
    <row r="4506" spans="1:9">
      <c r="A4506" t="n">
        <v>38830</v>
      </c>
      <c r="B4506" s="58" t="n">
        <v>36</v>
      </c>
      <c r="C4506" s="7" t="n">
        <v>9</v>
      </c>
      <c r="D4506" s="7" t="n">
        <v>9</v>
      </c>
      <c r="E4506" s="7" t="n">
        <v>0</v>
      </c>
    </row>
    <row r="4507" spans="1:9">
      <c r="A4507" t="s">
        <v>4</v>
      </c>
      <c r="B4507" s="4" t="s">
        <v>5</v>
      </c>
      <c r="C4507" s="4" t="s">
        <v>13</v>
      </c>
      <c r="D4507" s="4" t="s">
        <v>10</v>
      </c>
      <c r="E4507" s="4" t="s">
        <v>13</v>
      </c>
    </row>
    <row r="4508" spans="1:9">
      <c r="A4508" t="n">
        <v>38835</v>
      </c>
      <c r="B4508" s="58" t="n">
        <v>36</v>
      </c>
      <c r="C4508" s="7" t="n">
        <v>9</v>
      </c>
      <c r="D4508" s="7" t="n">
        <v>6</v>
      </c>
      <c r="E4508" s="7" t="n">
        <v>0</v>
      </c>
    </row>
    <row r="4509" spans="1:9">
      <c r="A4509" t="s">
        <v>4</v>
      </c>
      <c r="B4509" s="4" t="s">
        <v>5</v>
      </c>
      <c r="C4509" s="4" t="s">
        <v>13</v>
      </c>
      <c r="D4509" s="4" t="s">
        <v>10</v>
      </c>
      <c r="E4509" s="4" t="s">
        <v>13</v>
      </c>
    </row>
    <row r="4510" spans="1:9">
      <c r="A4510" t="n">
        <v>38840</v>
      </c>
      <c r="B4510" s="58" t="n">
        <v>36</v>
      </c>
      <c r="C4510" s="7" t="n">
        <v>9</v>
      </c>
      <c r="D4510" s="7" t="n">
        <v>82</v>
      </c>
      <c r="E4510" s="7" t="n">
        <v>0</v>
      </c>
    </row>
    <row r="4511" spans="1:9">
      <c r="A4511" t="s">
        <v>4</v>
      </c>
      <c r="B4511" s="4" t="s">
        <v>5</v>
      </c>
      <c r="C4511" s="4" t="s">
        <v>13</v>
      </c>
      <c r="D4511" s="4" t="s">
        <v>10</v>
      </c>
      <c r="E4511" s="4" t="s">
        <v>13</v>
      </c>
    </row>
    <row r="4512" spans="1:9">
      <c r="A4512" t="n">
        <v>38845</v>
      </c>
      <c r="B4512" s="58" t="n">
        <v>36</v>
      </c>
      <c r="C4512" s="7" t="n">
        <v>9</v>
      </c>
      <c r="D4512" s="7" t="n">
        <v>1</v>
      </c>
      <c r="E4512" s="7" t="n">
        <v>0</v>
      </c>
    </row>
    <row r="4513" spans="1:5">
      <c r="A4513" t="s">
        <v>4</v>
      </c>
      <c r="B4513" s="4" t="s">
        <v>5</v>
      </c>
      <c r="C4513" s="4" t="s">
        <v>10</v>
      </c>
    </row>
    <row r="4514" spans="1:5">
      <c r="A4514" t="n">
        <v>38850</v>
      </c>
      <c r="B4514" s="24" t="n">
        <v>12</v>
      </c>
      <c r="C4514" s="7" t="n">
        <v>9487</v>
      </c>
    </row>
    <row r="4515" spans="1:5">
      <c r="A4515" t="s">
        <v>4</v>
      </c>
      <c r="B4515" s="4" t="s">
        <v>5</v>
      </c>
      <c r="C4515" s="4" t="s">
        <v>10</v>
      </c>
      <c r="D4515" s="4" t="s">
        <v>13</v>
      </c>
      <c r="E4515" s="4" t="s">
        <v>13</v>
      </c>
    </row>
    <row r="4516" spans="1:5">
      <c r="A4516" t="n">
        <v>38853</v>
      </c>
      <c r="B4516" s="33" t="n">
        <v>104</v>
      </c>
      <c r="C4516" s="7" t="n">
        <v>18</v>
      </c>
      <c r="D4516" s="7" t="n">
        <v>3</v>
      </c>
      <c r="E4516" s="7" t="n">
        <v>2</v>
      </c>
    </row>
    <row r="4517" spans="1:5">
      <c r="A4517" t="s">
        <v>4</v>
      </c>
      <c r="B4517" s="4" t="s">
        <v>5</v>
      </c>
    </row>
    <row r="4518" spans="1:5">
      <c r="A4518" t="n">
        <v>38858</v>
      </c>
      <c r="B4518" s="5" t="n">
        <v>1</v>
      </c>
    </row>
    <row r="4519" spans="1:5">
      <c r="A4519" t="s">
        <v>4</v>
      </c>
      <c r="B4519" s="4" t="s">
        <v>5</v>
      </c>
      <c r="C4519" s="4" t="s">
        <v>13</v>
      </c>
      <c r="D4519" s="4" t="s">
        <v>10</v>
      </c>
      <c r="E4519" s="4" t="s">
        <v>10</v>
      </c>
    </row>
    <row r="4520" spans="1:5">
      <c r="A4520" t="n">
        <v>38859</v>
      </c>
      <c r="B4520" s="94" t="n">
        <v>135</v>
      </c>
      <c r="C4520" s="7" t="n">
        <v>0</v>
      </c>
      <c r="D4520" s="7" t="n">
        <v>82</v>
      </c>
      <c r="E4520" s="7" t="n">
        <v>16</v>
      </c>
    </row>
    <row r="4521" spans="1:5">
      <c r="A4521" t="s">
        <v>4</v>
      </c>
      <c r="B4521" s="4" t="s">
        <v>5</v>
      </c>
      <c r="C4521" s="4" t="s">
        <v>9</v>
      </c>
    </row>
    <row r="4522" spans="1:5">
      <c r="A4522" t="n">
        <v>38865</v>
      </c>
      <c r="B4522" s="46" t="n">
        <v>15</v>
      </c>
      <c r="C4522" s="7" t="n">
        <v>2097152</v>
      </c>
    </row>
    <row r="4523" spans="1:5">
      <c r="A4523" t="s">
        <v>4</v>
      </c>
      <c r="B4523" s="4" t="s">
        <v>5</v>
      </c>
      <c r="C4523" s="4" t="s">
        <v>13</v>
      </c>
      <c r="D4523" s="4" t="s">
        <v>10</v>
      </c>
      <c r="E4523" s="4" t="s">
        <v>9</v>
      </c>
      <c r="F4523" s="4" t="s">
        <v>10</v>
      </c>
    </row>
    <row r="4524" spans="1:5">
      <c r="A4524" t="n">
        <v>38870</v>
      </c>
      <c r="B4524" s="20" t="n">
        <v>50</v>
      </c>
      <c r="C4524" s="7" t="n">
        <v>3</v>
      </c>
      <c r="D4524" s="7" t="n">
        <v>8060</v>
      </c>
      <c r="E4524" s="7" t="n">
        <v>1045220557</v>
      </c>
      <c r="F4524" s="7" t="n">
        <v>1000</v>
      </c>
    </row>
    <row r="4525" spans="1:5">
      <c r="A4525" t="s">
        <v>4</v>
      </c>
      <c r="B4525" s="4" t="s">
        <v>5</v>
      </c>
      <c r="C4525" s="4" t="s">
        <v>13</v>
      </c>
      <c r="D4525" s="4" t="s">
        <v>10</v>
      </c>
      <c r="E4525" s="4" t="s">
        <v>9</v>
      </c>
      <c r="F4525" s="4" t="s">
        <v>10</v>
      </c>
    </row>
    <row r="4526" spans="1:5">
      <c r="A4526" t="n">
        <v>38880</v>
      </c>
      <c r="B4526" s="20" t="n">
        <v>50</v>
      </c>
      <c r="C4526" s="7" t="n">
        <v>3</v>
      </c>
      <c r="D4526" s="7" t="n">
        <v>8020</v>
      </c>
      <c r="E4526" s="7" t="n">
        <v>1050253722</v>
      </c>
      <c r="F4526" s="7" t="n">
        <v>1000</v>
      </c>
    </row>
    <row r="4527" spans="1:5">
      <c r="A4527" t="s">
        <v>4</v>
      </c>
      <c r="B4527" s="4" t="s">
        <v>5</v>
      </c>
      <c r="C4527" s="4" t="s">
        <v>13</v>
      </c>
    </row>
    <row r="4528" spans="1:5">
      <c r="A4528" t="n">
        <v>38890</v>
      </c>
      <c r="B4528" s="17" t="n">
        <v>49</v>
      </c>
      <c r="C4528" s="7" t="n">
        <v>7</v>
      </c>
    </row>
    <row r="4529" spans="1:6">
      <c r="A4529" t="s">
        <v>4</v>
      </c>
      <c r="B4529" s="4" t="s">
        <v>5</v>
      </c>
      <c r="C4529" s="4" t="s">
        <v>10</v>
      </c>
      <c r="D4529" s="4" t="s">
        <v>24</v>
      </c>
      <c r="E4529" s="4" t="s">
        <v>24</v>
      </c>
      <c r="F4529" s="4" t="s">
        <v>24</v>
      </c>
      <c r="G4529" s="4" t="s">
        <v>24</v>
      </c>
    </row>
    <row r="4530" spans="1:6">
      <c r="A4530" t="n">
        <v>38892</v>
      </c>
      <c r="B4530" s="57" t="n">
        <v>46</v>
      </c>
      <c r="C4530" s="7" t="n">
        <v>61456</v>
      </c>
      <c r="D4530" s="7" t="n">
        <v>69.7799987792969</v>
      </c>
      <c r="E4530" s="7" t="n">
        <v>2.86999988555908</v>
      </c>
      <c r="F4530" s="7" t="n">
        <v>-3.84999990463257</v>
      </c>
      <c r="G4530" s="7" t="n">
        <v>268.100006103516</v>
      </c>
    </row>
    <row r="4531" spans="1:6">
      <c r="A4531" t="s">
        <v>4</v>
      </c>
      <c r="B4531" s="4" t="s">
        <v>5</v>
      </c>
      <c r="C4531" s="4" t="s">
        <v>13</v>
      </c>
      <c r="D4531" s="4" t="s">
        <v>13</v>
      </c>
      <c r="E4531" s="4" t="s">
        <v>24</v>
      </c>
      <c r="F4531" s="4" t="s">
        <v>24</v>
      </c>
      <c r="G4531" s="4" t="s">
        <v>24</v>
      </c>
      <c r="H4531" s="4" t="s">
        <v>10</v>
      </c>
      <c r="I4531" s="4" t="s">
        <v>13</v>
      </c>
    </row>
    <row r="4532" spans="1:6">
      <c r="A4532" t="n">
        <v>38911</v>
      </c>
      <c r="B4532" s="55" t="n">
        <v>45</v>
      </c>
      <c r="C4532" s="7" t="n">
        <v>4</v>
      </c>
      <c r="D4532" s="7" t="n">
        <v>3</v>
      </c>
      <c r="E4532" s="7" t="n">
        <v>8.26000022888184</v>
      </c>
      <c r="F4532" s="7" t="n">
        <v>88.0500030517578</v>
      </c>
      <c r="G4532" s="7" t="n">
        <v>0</v>
      </c>
      <c r="H4532" s="7" t="n">
        <v>0</v>
      </c>
      <c r="I4532" s="7" t="n">
        <v>0</v>
      </c>
    </row>
    <row r="4533" spans="1:6">
      <c r="A4533" t="s">
        <v>4</v>
      </c>
      <c r="B4533" s="4" t="s">
        <v>5</v>
      </c>
      <c r="C4533" s="4" t="s">
        <v>13</v>
      </c>
      <c r="D4533" s="4" t="s">
        <v>10</v>
      </c>
      <c r="E4533" s="4" t="s">
        <v>13</v>
      </c>
      <c r="F4533" s="4" t="s">
        <v>25</v>
      </c>
    </row>
    <row r="4534" spans="1:6">
      <c r="A4534" t="n">
        <v>38929</v>
      </c>
      <c r="B4534" s="13" t="n">
        <v>5</v>
      </c>
      <c r="C4534" s="7" t="n">
        <v>30</v>
      </c>
      <c r="D4534" s="7" t="n">
        <v>9485</v>
      </c>
      <c r="E4534" s="7" t="n">
        <v>1</v>
      </c>
      <c r="F4534" s="14" t="n">
        <f t="normal" ca="1">A4538</f>
        <v>0</v>
      </c>
    </row>
    <row r="4535" spans="1:6">
      <c r="A4535" t="s">
        <v>4</v>
      </c>
      <c r="B4535" s="4" t="s">
        <v>5</v>
      </c>
      <c r="C4535" s="4" t="s">
        <v>10</v>
      </c>
      <c r="D4535" s="4" t="s">
        <v>6</v>
      </c>
      <c r="E4535" s="4" t="s">
        <v>6</v>
      </c>
      <c r="F4535" s="4" t="s">
        <v>6</v>
      </c>
      <c r="G4535" s="4" t="s">
        <v>13</v>
      </c>
      <c r="H4535" s="4" t="s">
        <v>9</v>
      </c>
      <c r="I4535" s="4" t="s">
        <v>24</v>
      </c>
      <c r="J4535" s="4" t="s">
        <v>24</v>
      </c>
      <c r="K4535" s="4" t="s">
        <v>24</v>
      </c>
      <c r="L4535" s="4" t="s">
        <v>24</v>
      </c>
      <c r="M4535" s="4" t="s">
        <v>24</v>
      </c>
      <c r="N4535" s="4" t="s">
        <v>24</v>
      </c>
      <c r="O4535" s="4" t="s">
        <v>24</v>
      </c>
      <c r="P4535" s="4" t="s">
        <v>6</v>
      </c>
      <c r="Q4535" s="4" t="s">
        <v>6</v>
      </c>
      <c r="R4535" s="4" t="s">
        <v>9</v>
      </c>
      <c r="S4535" s="4" t="s">
        <v>13</v>
      </c>
      <c r="T4535" s="4" t="s">
        <v>9</v>
      </c>
      <c r="U4535" s="4" t="s">
        <v>9</v>
      </c>
      <c r="V4535" s="4" t="s">
        <v>10</v>
      </c>
    </row>
    <row r="4536" spans="1:6">
      <c r="A4536" t="n">
        <v>38938</v>
      </c>
      <c r="B4536" s="23" t="n">
        <v>19</v>
      </c>
      <c r="C4536" s="7" t="n">
        <v>1600</v>
      </c>
      <c r="D4536" s="7" t="s">
        <v>157</v>
      </c>
      <c r="E4536" s="7" t="s">
        <v>158</v>
      </c>
      <c r="F4536" s="7" t="s">
        <v>12</v>
      </c>
      <c r="G4536" s="7" t="n">
        <v>0</v>
      </c>
      <c r="H4536" s="7" t="n">
        <v>1</v>
      </c>
      <c r="I4536" s="7" t="n">
        <v>0</v>
      </c>
      <c r="J4536" s="7" t="n">
        <v>0</v>
      </c>
      <c r="K4536" s="7" t="n">
        <v>0</v>
      </c>
      <c r="L4536" s="7" t="n">
        <v>0</v>
      </c>
      <c r="M4536" s="7" t="n">
        <v>1</v>
      </c>
      <c r="N4536" s="7" t="n">
        <v>1.60000002384186</v>
      </c>
      <c r="O4536" s="7" t="n">
        <v>0.0900000035762787</v>
      </c>
      <c r="P4536" s="7" t="s">
        <v>12</v>
      </c>
      <c r="Q4536" s="7" t="s">
        <v>12</v>
      </c>
      <c r="R4536" s="7" t="n">
        <v>-1</v>
      </c>
      <c r="S4536" s="7" t="n">
        <v>0</v>
      </c>
      <c r="T4536" s="7" t="n">
        <v>0</v>
      </c>
      <c r="U4536" s="7" t="n">
        <v>0</v>
      </c>
      <c r="V4536" s="7" t="n">
        <v>0</v>
      </c>
    </row>
    <row r="4537" spans="1:6">
      <c r="A4537" t="s">
        <v>4</v>
      </c>
      <c r="B4537" s="4" t="s">
        <v>5</v>
      </c>
      <c r="C4537" s="4" t="s">
        <v>10</v>
      </c>
    </row>
    <row r="4538" spans="1:6">
      <c r="A4538" t="n">
        <v>39007</v>
      </c>
      <c r="B4538" s="43" t="n">
        <v>16</v>
      </c>
      <c r="C4538" s="7" t="n">
        <v>2000</v>
      </c>
    </row>
    <row r="4539" spans="1:6">
      <c r="A4539" t="s">
        <v>4</v>
      </c>
      <c r="B4539" s="4" t="s">
        <v>5</v>
      </c>
      <c r="C4539" s="4" t="s">
        <v>13</v>
      </c>
      <c r="D4539" s="4" t="s">
        <v>10</v>
      </c>
      <c r="E4539" s="4" t="s">
        <v>10</v>
      </c>
      <c r="F4539" s="4" t="s">
        <v>13</v>
      </c>
    </row>
    <row r="4540" spans="1:6">
      <c r="A4540" t="n">
        <v>39010</v>
      </c>
      <c r="B4540" s="34" t="n">
        <v>25</v>
      </c>
      <c r="C4540" s="7" t="n">
        <v>1</v>
      </c>
      <c r="D4540" s="7" t="n">
        <v>160</v>
      </c>
      <c r="E4540" s="7" t="n">
        <v>350</v>
      </c>
      <c r="F4540" s="7" t="n">
        <v>2</v>
      </c>
    </row>
    <row r="4541" spans="1:6">
      <c r="A4541" t="s">
        <v>4</v>
      </c>
      <c r="B4541" s="4" t="s">
        <v>5</v>
      </c>
      <c r="C4541" s="4" t="s">
        <v>13</v>
      </c>
      <c r="D4541" s="4" t="s">
        <v>10</v>
      </c>
      <c r="E4541" s="4" t="s">
        <v>6</v>
      </c>
    </row>
    <row r="4542" spans="1:6">
      <c r="A4542" t="n">
        <v>39017</v>
      </c>
      <c r="B4542" s="61" t="n">
        <v>51</v>
      </c>
      <c r="C4542" s="7" t="n">
        <v>4</v>
      </c>
      <c r="D4542" s="7" t="n">
        <v>9</v>
      </c>
      <c r="E4542" s="7" t="s">
        <v>296</v>
      </c>
    </row>
    <row r="4543" spans="1:6">
      <c r="A4543" t="s">
        <v>4</v>
      </c>
      <c r="B4543" s="4" t="s">
        <v>5</v>
      </c>
      <c r="C4543" s="4" t="s">
        <v>10</v>
      </c>
    </row>
    <row r="4544" spans="1:6">
      <c r="A4544" t="n">
        <v>39031</v>
      </c>
      <c r="B4544" s="43" t="n">
        <v>16</v>
      </c>
      <c r="C4544" s="7" t="n">
        <v>0</v>
      </c>
    </row>
    <row r="4545" spans="1:22">
      <c r="A4545" t="s">
        <v>4</v>
      </c>
      <c r="B4545" s="4" t="s">
        <v>5</v>
      </c>
      <c r="C4545" s="4" t="s">
        <v>10</v>
      </c>
      <c r="D4545" s="4" t="s">
        <v>70</v>
      </c>
      <c r="E4545" s="4" t="s">
        <v>13</v>
      </c>
      <c r="F4545" s="4" t="s">
        <v>13</v>
      </c>
      <c r="G4545" s="4" t="s">
        <v>70</v>
      </c>
      <c r="H4545" s="4" t="s">
        <v>13</v>
      </c>
      <c r="I4545" s="4" t="s">
        <v>13</v>
      </c>
      <c r="J4545" s="4" t="s">
        <v>70</v>
      </c>
      <c r="K4545" s="4" t="s">
        <v>13</v>
      </c>
      <c r="L4545" s="4" t="s">
        <v>13</v>
      </c>
    </row>
    <row r="4546" spans="1:22">
      <c r="A4546" t="n">
        <v>39034</v>
      </c>
      <c r="B4546" s="62" t="n">
        <v>26</v>
      </c>
      <c r="C4546" s="7" t="n">
        <v>9</v>
      </c>
      <c r="D4546" s="7" t="s">
        <v>403</v>
      </c>
      <c r="E4546" s="7" t="n">
        <v>2</v>
      </c>
      <c r="F4546" s="7" t="n">
        <v>3</v>
      </c>
      <c r="G4546" s="7" t="s">
        <v>404</v>
      </c>
      <c r="H4546" s="7" t="n">
        <v>2</v>
      </c>
      <c r="I4546" s="7" t="n">
        <v>3</v>
      </c>
      <c r="J4546" s="7" t="s">
        <v>405</v>
      </c>
      <c r="K4546" s="7" t="n">
        <v>2</v>
      </c>
      <c r="L4546" s="7" t="n">
        <v>0</v>
      </c>
    </row>
    <row r="4547" spans="1:22">
      <c r="A4547" t="s">
        <v>4</v>
      </c>
      <c r="B4547" s="4" t="s">
        <v>5</v>
      </c>
    </row>
    <row r="4548" spans="1:22">
      <c r="A4548" t="n">
        <v>39299</v>
      </c>
      <c r="B4548" s="36" t="n">
        <v>28</v>
      </c>
    </row>
    <row r="4549" spans="1:22">
      <c r="A4549" t="s">
        <v>4</v>
      </c>
      <c r="B4549" s="4" t="s">
        <v>5</v>
      </c>
      <c r="C4549" s="4" t="s">
        <v>13</v>
      </c>
      <c r="D4549" s="15" t="s">
        <v>26</v>
      </c>
      <c r="E4549" s="4" t="s">
        <v>5</v>
      </c>
      <c r="F4549" s="4" t="s">
        <v>13</v>
      </c>
      <c r="G4549" s="4" t="s">
        <v>10</v>
      </c>
      <c r="H4549" s="15" t="s">
        <v>28</v>
      </c>
      <c r="I4549" s="4" t="s">
        <v>13</v>
      </c>
      <c r="J4549" s="4" t="s">
        <v>25</v>
      </c>
    </row>
    <row r="4550" spans="1:22">
      <c r="A4550" t="n">
        <v>39300</v>
      </c>
      <c r="B4550" s="13" t="n">
        <v>5</v>
      </c>
      <c r="C4550" s="7" t="n">
        <v>28</v>
      </c>
      <c r="D4550" s="15" t="s">
        <v>3</v>
      </c>
      <c r="E4550" s="37" t="n">
        <v>64</v>
      </c>
      <c r="F4550" s="7" t="n">
        <v>5</v>
      </c>
      <c r="G4550" s="7" t="n">
        <v>2</v>
      </c>
      <c r="H4550" s="15" t="s">
        <v>3</v>
      </c>
      <c r="I4550" s="7" t="n">
        <v>1</v>
      </c>
      <c r="J4550" s="14" t="n">
        <f t="normal" ca="1">A4574</f>
        <v>0</v>
      </c>
    </row>
    <row r="4551" spans="1:22">
      <c r="A4551" t="s">
        <v>4</v>
      </c>
      <c r="B4551" s="4" t="s">
        <v>5</v>
      </c>
      <c r="C4551" s="4" t="s">
        <v>13</v>
      </c>
      <c r="D4551" s="4" t="s">
        <v>10</v>
      </c>
      <c r="E4551" s="4" t="s">
        <v>10</v>
      </c>
      <c r="F4551" s="4" t="s">
        <v>13</v>
      </c>
    </row>
    <row r="4552" spans="1:22">
      <c r="A4552" t="n">
        <v>39311</v>
      </c>
      <c r="B4552" s="34" t="n">
        <v>25</v>
      </c>
      <c r="C4552" s="7" t="n">
        <v>1</v>
      </c>
      <c r="D4552" s="7" t="n">
        <v>160</v>
      </c>
      <c r="E4552" s="7" t="n">
        <v>570</v>
      </c>
      <c r="F4552" s="7" t="n">
        <v>1</v>
      </c>
    </row>
    <row r="4553" spans="1:22">
      <c r="A4553" t="s">
        <v>4</v>
      </c>
      <c r="B4553" s="4" t="s">
        <v>5</v>
      </c>
      <c r="C4553" s="4" t="s">
        <v>13</v>
      </c>
      <c r="D4553" s="4" t="s">
        <v>10</v>
      </c>
      <c r="E4553" s="4" t="s">
        <v>6</v>
      </c>
    </row>
    <row r="4554" spans="1:22">
      <c r="A4554" t="n">
        <v>39318</v>
      </c>
      <c r="B4554" s="61" t="n">
        <v>51</v>
      </c>
      <c r="C4554" s="7" t="n">
        <v>4</v>
      </c>
      <c r="D4554" s="7" t="n">
        <v>0</v>
      </c>
      <c r="E4554" s="7" t="s">
        <v>365</v>
      </c>
    </row>
    <row r="4555" spans="1:22">
      <c r="A4555" t="s">
        <v>4</v>
      </c>
      <c r="B4555" s="4" t="s">
        <v>5</v>
      </c>
      <c r="C4555" s="4" t="s">
        <v>10</v>
      </c>
    </row>
    <row r="4556" spans="1:22">
      <c r="A4556" t="n">
        <v>39332</v>
      </c>
      <c r="B4556" s="43" t="n">
        <v>16</v>
      </c>
      <c r="C4556" s="7" t="n">
        <v>0</v>
      </c>
    </row>
    <row r="4557" spans="1:22">
      <c r="A4557" t="s">
        <v>4</v>
      </c>
      <c r="B4557" s="4" t="s">
        <v>5</v>
      </c>
      <c r="C4557" s="4" t="s">
        <v>10</v>
      </c>
      <c r="D4557" s="4" t="s">
        <v>70</v>
      </c>
      <c r="E4557" s="4" t="s">
        <v>13</v>
      </c>
      <c r="F4557" s="4" t="s">
        <v>13</v>
      </c>
    </row>
    <row r="4558" spans="1:22">
      <c r="A4558" t="n">
        <v>39335</v>
      </c>
      <c r="B4558" s="62" t="n">
        <v>26</v>
      </c>
      <c r="C4558" s="7" t="n">
        <v>0</v>
      </c>
      <c r="D4558" s="7" t="s">
        <v>406</v>
      </c>
      <c r="E4558" s="7" t="n">
        <v>2</v>
      </c>
      <c r="F4558" s="7" t="n">
        <v>0</v>
      </c>
    </row>
    <row r="4559" spans="1:22">
      <c r="A4559" t="s">
        <v>4</v>
      </c>
      <c r="B4559" s="4" t="s">
        <v>5</v>
      </c>
    </row>
    <row r="4560" spans="1:22">
      <c r="A4560" t="n">
        <v>39366</v>
      </c>
      <c r="B4560" s="36" t="n">
        <v>28</v>
      </c>
    </row>
    <row r="4561" spans="1:12">
      <c r="A4561" t="s">
        <v>4</v>
      </c>
      <c r="B4561" s="4" t="s">
        <v>5</v>
      </c>
      <c r="C4561" s="4" t="s">
        <v>13</v>
      </c>
      <c r="D4561" s="4" t="s">
        <v>10</v>
      </c>
      <c r="E4561" s="4" t="s">
        <v>10</v>
      </c>
      <c r="F4561" s="4" t="s">
        <v>13</v>
      </c>
    </row>
    <row r="4562" spans="1:12">
      <c r="A4562" t="n">
        <v>39367</v>
      </c>
      <c r="B4562" s="34" t="n">
        <v>25</v>
      </c>
      <c r="C4562" s="7" t="n">
        <v>1</v>
      </c>
      <c r="D4562" s="7" t="n">
        <v>160</v>
      </c>
      <c r="E4562" s="7" t="n">
        <v>570</v>
      </c>
      <c r="F4562" s="7" t="n">
        <v>2</v>
      </c>
    </row>
    <row r="4563" spans="1:12">
      <c r="A4563" t="s">
        <v>4</v>
      </c>
      <c r="B4563" s="4" t="s">
        <v>5</v>
      </c>
      <c r="C4563" s="4" t="s">
        <v>13</v>
      </c>
      <c r="D4563" s="4" t="s">
        <v>10</v>
      </c>
      <c r="E4563" s="4" t="s">
        <v>6</v>
      </c>
    </row>
    <row r="4564" spans="1:12">
      <c r="A4564" t="n">
        <v>39374</v>
      </c>
      <c r="B4564" s="61" t="n">
        <v>51</v>
      </c>
      <c r="C4564" s="7" t="n">
        <v>4</v>
      </c>
      <c r="D4564" s="7" t="n">
        <v>2</v>
      </c>
      <c r="E4564" s="7" t="s">
        <v>407</v>
      </c>
    </row>
    <row r="4565" spans="1:12">
      <c r="A4565" t="s">
        <v>4</v>
      </c>
      <c r="B4565" s="4" t="s">
        <v>5</v>
      </c>
      <c r="C4565" s="4" t="s">
        <v>10</v>
      </c>
    </row>
    <row r="4566" spans="1:12">
      <c r="A4566" t="n">
        <v>39387</v>
      </c>
      <c r="B4566" s="43" t="n">
        <v>16</v>
      </c>
      <c r="C4566" s="7" t="n">
        <v>0</v>
      </c>
    </row>
    <row r="4567" spans="1:12">
      <c r="A4567" t="s">
        <v>4</v>
      </c>
      <c r="B4567" s="4" t="s">
        <v>5</v>
      </c>
      <c r="C4567" s="4" t="s">
        <v>10</v>
      </c>
      <c r="D4567" s="4" t="s">
        <v>70</v>
      </c>
      <c r="E4567" s="4" t="s">
        <v>13</v>
      </c>
      <c r="F4567" s="4" t="s">
        <v>13</v>
      </c>
    </row>
    <row r="4568" spans="1:12">
      <c r="A4568" t="n">
        <v>39390</v>
      </c>
      <c r="B4568" s="62" t="n">
        <v>26</v>
      </c>
      <c r="C4568" s="7" t="n">
        <v>2</v>
      </c>
      <c r="D4568" s="7" t="s">
        <v>408</v>
      </c>
      <c r="E4568" s="7" t="n">
        <v>2</v>
      </c>
      <c r="F4568" s="7" t="n">
        <v>0</v>
      </c>
    </row>
    <row r="4569" spans="1:12">
      <c r="A4569" t="s">
        <v>4</v>
      </c>
      <c r="B4569" s="4" t="s">
        <v>5</v>
      </c>
    </row>
    <row r="4570" spans="1:12">
      <c r="A4570" t="n">
        <v>39437</v>
      </c>
      <c r="B4570" s="36" t="n">
        <v>28</v>
      </c>
    </row>
    <row r="4571" spans="1:12">
      <c r="A4571" t="s">
        <v>4</v>
      </c>
      <c r="B4571" s="4" t="s">
        <v>5</v>
      </c>
      <c r="C4571" s="4" t="s">
        <v>25</v>
      </c>
    </row>
    <row r="4572" spans="1:12">
      <c r="A4572" t="n">
        <v>39438</v>
      </c>
      <c r="B4572" s="19" t="n">
        <v>3</v>
      </c>
      <c r="C4572" s="14" t="n">
        <f t="normal" ca="1">A4584</f>
        <v>0</v>
      </c>
    </row>
    <row r="4573" spans="1:12">
      <c r="A4573" t="s">
        <v>4</v>
      </c>
      <c r="B4573" s="4" t="s">
        <v>5</v>
      </c>
      <c r="C4573" s="4" t="s">
        <v>13</v>
      </c>
      <c r="D4573" s="4" t="s">
        <v>10</v>
      </c>
      <c r="E4573" s="4" t="s">
        <v>10</v>
      </c>
      <c r="F4573" s="4" t="s">
        <v>13</v>
      </c>
    </row>
    <row r="4574" spans="1:12">
      <c r="A4574" t="n">
        <v>39443</v>
      </c>
      <c r="B4574" s="34" t="n">
        <v>25</v>
      </c>
      <c r="C4574" s="7" t="n">
        <v>1</v>
      </c>
      <c r="D4574" s="7" t="n">
        <v>160</v>
      </c>
      <c r="E4574" s="7" t="n">
        <v>570</v>
      </c>
      <c r="F4574" s="7" t="n">
        <v>1</v>
      </c>
    </row>
    <row r="4575" spans="1:12">
      <c r="A4575" t="s">
        <v>4</v>
      </c>
      <c r="B4575" s="4" t="s">
        <v>5</v>
      </c>
      <c r="C4575" s="4" t="s">
        <v>13</v>
      </c>
      <c r="D4575" s="4" t="s">
        <v>10</v>
      </c>
      <c r="E4575" s="4" t="s">
        <v>6</v>
      </c>
    </row>
    <row r="4576" spans="1:12">
      <c r="A4576" t="n">
        <v>39450</v>
      </c>
      <c r="B4576" s="61" t="n">
        <v>51</v>
      </c>
      <c r="C4576" s="7" t="n">
        <v>4</v>
      </c>
      <c r="D4576" s="7" t="n">
        <v>0</v>
      </c>
      <c r="E4576" s="7" t="s">
        <v>365</v>
      </c>
    </row>
    <row r="4577" spans="1:6">
      <c r="A4577" t="s">
        <v>4</v>
      </c>
      <c r="B4577" s="4" t="s">
        <v>5</v>
      </c>
      <c r="C4577" s="4" t="s">
        <v>10</v>
      </c>
    </row>
    <row r="4578" spans="1:6">
      <c r="A4578" t="n">
        <v>39464</v>
      </c>
      <c r="B4578" s="43" t="n">
        <v>16</v>
      </c>
      <c r="C4578" s="7" t="n">
        <v>0</v>
      </c>
    </row>
    <row r="4579" spans="1:6">
      <c r="A4579" t="s">
        <v>4</v>
      </c>
      <c r="B4579" s="4" t="s">
        <v>5</v>
      </c>
      <c r="C4579" s="4" t="s">
        <v>10</v>
      </c>
      <c r="D4579" s="4" t="s">
        <v>70</v>
      </c>
      <c r="E4579" s="4" t="s">
        <v>13</v>
      </c>
      <c r="F4579" s="4" t="s">
        <v>13</v>
      </c>
      <c r="G4579" s="4" t="s">
        <v>70</v>
      </c>
      <c r="H4579" s="4" t="s">
        <v>13</v>
      </c>
      <c r="I4579" s="4" t="s">
        <v>13</v>
      </c>
    </row>
    <row r="4580" spans="1:6">
      <c r="A4580" t="n">
        <v>39467</v>
      </c>
      <c r="B4580" s="62" t="n">
        <v>26</v>
      </c>
      <c r="C4580" s="7" t="n">
        <v>0</v>
      </c>
      <c r="D4580" s="7" t="s">
        <v>406</v>
      </c>
      <c r="E4580" s="7" t="n">
        <v>2</v>
      </c>
      <c r="F4580" s="7" t="n">
        <v>3</v>
      </c>
      <c r="G4580" s="7" t="s">
        <v>409</v>
      </c>
      <c r="H4580" s="7" t="n">
        <v>2</v>
      </c>
      <c r="I4580" s="7" t="n">
        <v>0</v>
      </c>
    </row>
    <row r="4581" spans="1:6">
      <c r="A4581" t="s">
        <v>4</v>
      </c>
      <c r="B4581" s="4" t="s">
        <v>5</v>
      </c>
    </row>
    <row r="4582" spans="1:6">
      <c r="A4582" t="n">
        <v>39546</v>
      </c>
      <c r="B4582" s="36" t="n">
        <v>28</v>
      </c>
    </row>
    <row r="4583" spans="1:6">
      <c r="A4583" t="s">
        <v>4</v>
      </c>
      <c r="B4583" s="4" t="s">
        <v>5</v>
      </c>
      <c r="C4583" s="4" t="s">
        <v>13</v>
      </c>
      <c r="D4583" s="15" t="s">
        <v>26</v>
      </c>
      <c r="E4583" s="4" t="s">
        <v>5</v>
      </c>
      <c r="F4583" s="4" t="s">
        <v>13</v>
      </c>
      <c r="G4583" s="4" t="s">
        <v>10</v>
      </c>
      <c r="H4583" s="15" t="s">
        <v>28</v>
      </c>
      <c r="I4583" s="4" t="s">
        <v>13</v>
      </c>
      <c r="J4583" s="4" t="s">
        <v>25</v>
      </c>
    </row>
    <row r="4584" spans="1:6">
      <c r="A4584" t="n">
        <v>39547</v>
      </c>
      <c r="B4584" s="13" t="n">
        <v>5</v>
      </c>
      <c r="C4584" s="7" t="n">
        <v>28</v>
      </c>
      <c r="D4584" s="15" t="s">
        <v>3</v>
      </c>
      <c r="E4584" s="37" t="n">
        <v>64</v>
      </c>
      <c r="F4584" s="7" t="n">
        <v>5</v>
      </c>
      <c r="G4584" s="7" t="n">
        <v>8</v>
      </c>
      <c r="H4584" s="15" t="s">
        <v>3</v>
      </c>
      <c r="I4584" s="7" t="n">
        <v>1</v>
      </c>
      <c r="J4584" s="14" t="n">
        <f t="normal" ca="1">A4596</f>
        <v>0</v>
      </c>
    </row>
    <row r="4585" spans="1:6">
      <c r="A4585" t="s">
        <v>4</v>
      </c>
      <c r="B4585" s="4" t="s">
        <v>5</v>
      </c>
      <c r="C4585" s="4" t="s">
        <v>13</v>
      </c>
      <c r="D4585" s="4" t="s">
        <v>10</v>
      </c>
      <c r="E4585" s="4" t="s">
        <v>10</v>
      </c>
      <c r="F4585" s="4" t="s">
        <v>13</v>
      </c>
    </row>
    <row r="4586" spans="1:6">
      <c r="A4586" t="n">
        <v>39558</v>
      </c>
      <c r="B4586" s="34" t="n">
        <v>25</v>
      </c>
      <c r="C4586" s="7" t="n">
        <v>1</v>
      </c>
      <c r="D4586" s="7" t="n">
        <v>60</v>
      </c>
      <c r="E4586" s="7" t="n">
        <v>500</v>
      </c>
      <c r="F4586" s="7" t="n">
        <v>2</v>
      </c>
    </row>
    <row r="4587" spans="1:6">
      <c r="A4587" t="s">
        <v>4</v>
      </c>
      <c r="B4587" s="4" t="s">
        <v>5</v>
      </c>
      <c r="C4587" s="4" t="s">
        <v>13</v>
      </c>
      <c r="D4587" s="4" t="s">
        <v>10</v>
      </c>
      <c r="E4587" s="4" t="s">
        <v>6</v>
      </c>
    </row>
    <row r="4588" spans="1:6">
      <c r="A4588" t="n">
        <v>39565</v>
      </c>
      <c r="B4588" s="61" t="n">
        <v>51</v>
      </c>
      <c r="C4588" s="7" t="n">
        <v>4</v>
      </c>
      <c r="D4588" s="7" t="n">
        <v>8</v>
      </c>
      <c r="E4588" s="7" t="s">
        <v>299</v>
      </c>
    </row>
    <row r="4589" spans="1:6">
      <c r="A4589" t="s">
        <v>4</v>
      </c>
      <c r="B4589" s="4" t="s">
        <v>5</v>
      </c>
      <c r="C4589" s="4" t="s">
        <v>10</v>
      </c>
    </row>
    <row r="4590" spans="1:6">
      <c r="A4590" t="n">
        <v>39578</v>
      </c>
      <c r="B4590" s="43" t="n">
        <v>16</v>
      </c>
      <c r="C4590" s="7" t="n">
        <v>0</v>
      </c>
    </row>
    <row r="4591" spans="1:6">
      <c r="A4591" t="s">
        <v>4</v>
      </c>
      <c r="B4591" s="4" t="s">
        <v>5</v>
      </c>
      <c r="C4591" s="4" t="s">
        <v>10</v>
      </c>
      <c r="D4591" s="4" t="s">
        <v>70</v>
      </c>
      <c r="E4591" s="4" t="s">
        <v>13</v>
      </c>
      <c r="F4591" s="4" t="s">
        <v>13</v>
      </c>
    </row>
    <row r="4592" spans="1:6">
      <c r="A4592" t="n">
        <v>39581</v>
      </c>
      <c r="B4592" s="62" t="n">
        <v>26</v>
      </c>
      <c r="C4592" s="7" t="n">
        <v>8</v>
      </c>
      <c r="D4592" s="7" t="s">
        <v>410</v>
      </c>
      <c r="E4592" s="7" t="n">
        <v>2</v>
      </c>
      <c r="F4592" s="7" t="n">
        <v>0</v>
      </c>
    </row>
    <row r="4593" spans="1:10">
      <c r="A4593" t="s">
        <v>4</v>
      </c>
      <c r="B4593" s="4" t="s">
        <v>5</v>
      </c>
    </row>
    <row r="4594" spans="1:10">
      <c r="A4594" t="n">
        <v>39638</v>
      </c>
      <c r="B4594" s="36" t="n">
        <v>28</v>
      </c>
    </row>
    <row r="4595" spans="1:10">
      <c r="A4595" t="s">
        <v>4</v>
      </c>
      <c r="B4595" s="4" t="s">
        <v>5</v>
      </c>
      <c r="C4595" s="4" t="s">
        <v>13</v>
      </c>
      <c r="D4595" s="15" t="s">
        <v>26</v>
      </c>
      <c r="E4595" s="4" t="s">
        <v>5</v>
      </c>
      <c r="F4595" s="4" t="s">
        <v>13</v>
      </c>
      <c r="G4595" s="4" t="s">
        <v>10</v>
      </c>
      <c r="H4595" s="15" t="s">
        <v>28</v>
      </c>
      <c r="I4595" s="4" t="s">
        <v>13</v>
      </c>
      <c r="J4595" s="4" t="s">
        <v>25</v>
      </c>
    </row>
    <row r="4596" spans="1:10">
      <c r="A4596" t="n">
        <v>39639</v>
      </c>
      <c r="B4596" s="13" t="n">
        <v>5</v>
      </c>
      <c r="C4596" s="7" t="n">
        <v>28</v>
      </c>
      <c r="D4596" s="15" t="s">
        <v>3</v>
      </c>
      <c r="E4596" s="37" t="n">
        <v>64</v>
      </c>
      <c r="F4596" s="7" t="n">
        <v>5</v>
      </c>
      <c r="G4596" s="7" t="n">
        <v>4</v>
      </c>
      <c r="H4596" s="15" t="s">
        <v>3</v>
      </c>
      <c r="I4596" s="7" t="n">
        <v>1</v>
      </c>
      <c r="J4596" s="14" t="n">
        <f t="normal" ca="1">A4608</f>
        <v>0</v>
      </c>
    </row>
    <row r="4597" spans="1:10">
      <c r="A4597" t="s">
        <v>4</v>
      </c>
      <c r="B4597" s="4" t="s">
        <v>5</v>
      </c>
      <c r="C4597" s="4" t="s">
        <v>13</v>
      </c>
      <c r="D4597" s="4" t="s">
        <v>10</v>
      </c>
      <c r="E4597" s="4" t="s">
        <v>10</v>
      </c>
      <c r="F4597" s="4" t="s">
        <v>13</v>
      </c>
    </row>
    <row r="4598" spans="1:10">
      <c r="A4598" t="n">
        <v>39650</v>
      </c>
      <c r="B4598" s="34" t="n">
        <v>25</v>
      </c>
      <c r="C4598" s="7" t="n">
        <v>1</v>
      </c>
      <c r="D4598" s="7" t="n">
        <v>260</v>
      </c>
      <c r="E4598" s="7" t="n">
        <v>640</v>
      </c>
      <c r="F4598" s="7" t="n">
        <v>2</v>
      </c>
    </row>
    <row r="4599" spans="1:10">
      <c r="A4599" t="s">
        <v>4</v>
      </c>
      <c r="B4599" s="4" t="s">
        <v>5</v>
      </c>
      <c r="C4599" s="4" t="s">
        <v>13</v>
      </c>
      <c r="D4599" s="4" t="s">
        <v>10</v>
      </c>
      <c r="E4599" s="4" t="s">
        <v>6</v>
      </c>
    </row>
    <row r="4600" spans="1:10">
      <c r="A4600" t="n">
        <v>39657</v>
      </c>
      <c r="B4600" s="61" t="n">
        <v>51</v>
      </c>
      <c r="C4600" s="7" t="n">
        <v>4</v>
      </c>
      <c r="D4600" s="7" t="n">
        <v>4</v>
      </c>
      <c r="E4600" s="7" t="s">
        <v>293</v>
      </c>
    </row>
    <row r="4601" spans="1:10">
      <c r="A4601" t="s">
        <v>4</v>
      </c>
      <c r="B4601" s="4" t="s">
        <v>5</v>
      </c>
      <c r="C4601" s="4" t="s">
        <v>10</v>
      </c>
    </row>
    <row r="4602" spans="1:10">
      <c r="A4602" t="n">
        <v>39671</v>
      </c>
      <c r="B4602" s="43" t="n">
        <v>16</v>
      </c>
      <c r="C4602" s="7" t="n">
        <v>0</v>
      </c>
    </row>
    <row r="4603" spans="1:10">
      <c r="A4603" t="s">
        <v>4</v>
      </c>
      <c r="B4603" s="4" t="s">
        <v>5</v>
      </c>
      <c r="C4603" s="4" t="s">
        <v>10</v>
      </c>
      <c r="D4603" s="4" t="s">
        <v>70</v>
      </c>
      <c r="E4603" s="4" t="s">
        <v>13</v>
      </c>
      <c r="F4603" s="4" t="s">
        <v>13</v>
      </c>
    </row>
    <row r="4604" spans="1:10">
      <c r="A4604" t="n">
        <v>39674</v>
      </c>
      <c r="B4604" s="62" t="n">
        <v>26</v>
      </c>
      <c r="C4604" s="7" t="n">
        <v>4</v>
      </c>
      <c r="D4604" s="7" t="s">
        <v>411</v>
      </c>
      <c r="E4604" s="7" t="n">
        <v>2</v>
      </c>
      <c r="F4604" s="7" t="n">
        <v>0</v>
      </c>
    </row>
    <row r="4605" spans="1:10">
      <c r="A4605" t="s">
        <v>4</v>
      </c>
      <c r="B4605" s="4" t="s">
        <v>5</v>
      </c>
    </row>
    <row r="4606" spans="1:10">
      <c r="A4606" t="n">
        <v>39725</v>
      </c>
      <c r="B4606" s="36" t="n">
        <v>28</v>
      </c>
    </row>
    <row r="4607" spans="1:10">
      <c r="A4607" t="s">
        <v>4</v>
      </c>
      <c r="B4607" s="4" t="s">
        <v>5</v>
      </c>
      <c r="C4607" s="4" t="s">
        <v>13</v>
      </c>
      <c r="D4607" s="15" t="s">
        <v>26</v>
      </c>
      <c r="E4607" s="4" t="s">
        <v>5</v>
      </c>
      <c r="F4607" s="4" t="s">
        <v>13</v>
      </c>
      <c r="G4607" s="4" t="s">
        <v>10</v>
      </c>
      <c r="H4607" s="15" t="s">
        <v>28</v>
      </c>
      <c r="I4607" s="4" t="s">
        <v>13</v>
      </c>
      <c r="J4607" s="4" t="s">
        <v>25</v>
      </c>
    </row>
    <row r="4608" spans="1:10">
      <c r="A4608" t="n">
        <v>39726</v>
      </c>
      <c r="B4608" s="13" t="n">
        <v>5</v>
      </c>
      <c r="C4608" s="7" t="n">
        <v>28</v>
      </c>
      <c r="D4608" s="15" t="s">
        <v>3</v>
      </c>
      <c r="E4608" s="37" t="n">
        <v>64</v>
      </c>
      <c r="F4608" s="7" t="n">
        <v>5</v>
      </c>
      <c r="G4608" s="7" t="n">
        <v>11</v>
      </c>
      <c r="H4608" s="15" t="s">
        <v>3</v>
      </c>
      <c r="I4608" s="7" t="n">
        <v>1</v>
      </c>
      <c r="J4608" s="14" t="n">
        <f t="normal" ca="1">A4620</f>
        <v>0</v>
      </c>
    </row>
    <row r="4609" spans="1:10">
      <c r="A4609" t="s">
        <v>4</v>
      </c>
      <c r="B4609" s="4" t="s">
        <v>5</v>
      </c>
      <c r="C4609" s="4" t="s">
        <v>13</v>
      </c>
      <c r="D4609" s="4" t="s">
        <v>10</v>
      </c>
      <c r="E4609" s="4" t="s">
        <v>10</v>
      </c>
      <c r="F4609" s="4" t="s">
        <v>13</v>
      </c>
    </row>
    <row r="4610" spans="1:10">
      <c r="A4610" t="n">
        <v>39737</v>
      </c>
      <c r="B4610" s="34" t="n">
        <v>25</v>
      </c>
      <c r="C4610" s="7" t="n">
        <v>1</v>
      </c>
      <c r="D4610" s="7" t="n">
        <v>60</v>
      </c>
      <c r="E4610" s="7" t="n">
        <v>640</v>
      </c>
      <c r="F4610" s="7" t="n">
        <v>2</v>
      </c>
    </row>
    <row r="4611" spans="1:10">
      <c r="A4611" t="s">
        <v>4</v>
      </c>
      <c r="B4611" s="4" t="s">
        <v>5</v>
      </c>
      <c r="C4611" s="4" t="s">
        <v>13</v>
      </c>
      <c r="D4611" s="4" t="s">
        <v>10</v>
      </c>
      <c r="E4611" s="4" t="s">
        <v>6</v>
      </c>
    </row>
    <row r="4612" spans="1:10">
      <c r="A4612" t="n">
        <v>39744</v>
      </c>
      <c r="B4612" s="61" t="n">
        <v>51</v>
      </c>
      <c r="C4612" s="7" t="n">
        <v>4</v>
      </c>
      <c r="D4612" s="7" t="n">
        <v>11</v>
      </c>
      <c r="E4612" s="7" t="s">
        <v>101</v>
      </c>
    </row>
    <row r="4613" spans="1:10">
      <c r="A4613" t="s">
        <v>4</v>
      </c>
      <c r="B4613" s="4" t="s">
        <v>5</v>
      </c>
      <c r="C4613" s="4" t="s">
        <v>10</v>
      </c>
    </row>
    <row r="4614" spans="1:10">
      <c r="A4614" t="n">
        <v>39757</v>
      </c>
      <c r="B4614" s="43" t="n">
        <v>16</v>
      </c>
      <c r="C4614" s="7" t="n">
        <v>0</v>
      </c>
    </row>
    <row r="4615" spans="1:10">
      <c r="A4615" t="s">
        <v>4</v>
      </c>
      <c r="B4615" s="4" t="s">
        <v>5</v>
      </c>
      <c r="C4615" s="4" t="s">
        <v>10</v>
      </c>
      <c r="D4615" s="4" t="s">
        <v>70</v>
      </c>
      <c r="E4615" s="4" t="s">
        <v>13</v>
      </c>
      <c r="F4615" s="4" t="s">
        <v>13</v>
      </c>
    </row>
    <row r="4616" spans="1:10">
      <c r="A4616" t="n">
        <v>39760</v>
      </c>
      <c r="B4616" s="62" t="n">
        <v>26</v>
      </c>
      <c r="C4616" s="7" t="n">
        <v>11</v>
      </c>
      <c r="D4616" s="7" t="s">
        <v>412</v>
      </c>
      <c r="E4616" s="7" t="n">
        <v>2</v>
      </c>
      <c r="F4616" s="7" t="n">
        <v>0</v>
      </c>
    </row>
    <row r="4617" spans="1:10">
      <c r="A4617" t="s">
        <v>4</v>
      </c>
      <c r="B4617" s="4" t="s">
        <v>5</v>
      </c>
    </row>
    <row r="4618" spans="1:10">
      <c r="A4618" t="n">
        <v>39853</v>
      </c>
      <c r="B4618" s="36" t="n">
        <v>28</v>
      </c>
    </row>
    <row r="4619" spans="1:10">
      <c r="A4619" t="s">
        <v>4</v>
      </c>
      <c r="B4619" s="4" t="s">
        <v>5</v>
      </c>
      <c r="C4619" s="4" t="s">
        <v>13</v>
      </c>
      <c r="D4619" s="15" t="s">
        <v>26</v>
      </c>
      <c r="E4619" s="4" t="s">
        <v>5</v>
      </c>
      <c r="F4619" s="4" t="s">
        <v>13</v>
      </c>
      <c r="G4619" s="4" t="s">
        <v>10</v>
      </c>
      <c r="H4619" s="15" t="s">
        <v>28</v>
      </c>
      <c r="I4619" s="4" t="s">
        <v>13</v>
      </c>
      <c r="J4619" s="4" t="s">
        <v>25</v>
      </c>
    </row>
    <row r="4620" spans="1:10">
      <c r="A4620" t="n">
        <v>39854</v>
      </c>
      <c r="B4620" s="13" t="n">
        <v>5</v>
      </c>
      <c r="C4620" s="7" t="n">
        <v>28</v>
      </c>
      <c r="D4620" s="15" t="s">
        <v>3</v>
      </c>
      <c r="E4620" s="37" t="n">
        <v>64</v>
      </c>
      <c r="F4620" s="7" t="n">
        <v>5</v>
      </c>
      <c r="G4620" s="7" t="n">
        <v>6</v>
      </c>
      <c r="H4620" s="15" t="s">
        <v>3</v>
      </c>
      <c r="I4620" s="7" t="n">
        <v>1</v>
      </c>
      <c r="J4620" s="14" t="n">
        <f t="normal" ca="1">A4632</f>
        <v>0</v>
      </c>
    </row>
    <row r="4621" spans="1:10">
      <c r="A4621" t="s">
        <v>4</v>
      </c>
      <c r="B4621" s="4" t="s">
        <v>5</v>
      </c>
      <c r="C4621" s="4" t="s">
        <v>13</v>
      </c>
      <c r="D4621" s="4" t="s">
        <v>10</v>
      </c>
      <c r="E4621" s="4" t="s">
        <v>10</v>
      </c>
      <c r="F4621" s="4" t="s">
        <v>13</v>
      </c>
    </row>
    <row r="4622" spans="1:10">
      <c r="A4622" t="n">
        <v>39865</v>
      </c>
      <c r="B4622" s="34" t="n">
        <v>25</v>
      </c>
      <c r="C4622" s="7" t="n">
        <v>1</v>
      </c>
      <c r="D4622" s="7" t="n">
        <v>160</v>
      </c>
      <c r="E4622" s="7" t="n">
        <v>570</v>
      </c>
      <c r="F4622" s="7" t="n">
        <v>2</v>
      </c>
    </row>
    <row r="4623" spans="1:10">
      <c r="A4623" t="s">
        <v>4</v>
      </c>
      <c r="B4623" s="4" t="s">
        <v>5</v>
      </c>
      <c r="C4623" s="4" t="s">
        <v>13</v>
      </c>
      <c r="D4623" s="4" t="s">
        <v>10</v>
      </c>
      <c r="E4623" s="4" t="s">
        <v>6</v>
      </c>
    </row>
    <row r="4624" spans="1:10">
      <c r="A4624" t="n">
        <v>39872</v>
      </c>
      <c r="B4624" s="61" t="n">
        <v>51</v>
      </c>
      <c r="C4624" s="7" t="n">
        <v>4</v>
      </c>
      <c r="D4624" s="7" t="n">
        <v>6</v>
      </c>
      <c r="E4624" s="7" t="s">
        <v>413</v>
      </c>
    </row>
    <row r="4625" spans="1:10">
      <c r="A4625" t="s">
        <v>4</v>
      </c>
      <c r="B4625" s="4" t="s">
        <v>5</v>
      </c>
      <c r="C4625" s="4" t="s">
        <v>10</v>
      </c>
    </row>
    <row r="4626" spans="1:10">
      <c r="A4626" t="n">
        <v>39885</v>
      </c>
      <c r="B4626" s="43" t="n">
        <v>16</v>
      </c>
      <c r="C4626" s="7" t="n">
        <v>0</v>
      </c>
    </row>
    <row r="4627" spans="1:10">
      <c r="A4627" t="s">
        <v>4</v>
      </c>
      <c r="B4627" s="4" t="s">
        <v>5</v>
      </c>
      <c r="C4627" s="4" t="s">
        <v>10</v>
      </c>
      <c r="D4627" s="4" t="s">
        <v>70</v>
      </c>
      <c r="E4627" s="4" t="s">
        <v>13</v>
      </c>
      <c r="F4627" s="4" t="s">
        <v>13</v>
      </c>
    </row>
    <row r="4628" spans="1:10">
      <c r="A4628" t="n">
        <v>39888</v>
      </c>
      <c r="B4628" s="62" t="n">
        <v>26</v>
      </c>
      <c r="C4628" s="7" t="n">
        <v>6</v>
      </c>
      <c r="D4628" s="7" t="s">
        <v>414</v>
      </c>
      <c r="E4628" s="7" t="n">
        <v>2</v>
      </c>
      <c r="F4628" s="7" t="n">
        <v>0</v>
      </c>
    </row>
    <row r="4629" spans="1:10">
      <c r="A4629" t="s">
        <v>4</v>
      </c>
      <c r="B4629" s="4" t="s">
        <v>5</v>
      </c>
    </row>
    <row r="4630" spans="1:10">
      <c r="A4630" t="n">
        <v>40001</v>
      </c>
      <c r="B4630" s="36" t="n">
        <v>28</v>
      </c>
    </row>
    <row r="4631" spans="1:10">
      <c r="A4631" t="s">
        <v>4</v>
      </c>
      <c r="B4631" s="4" t="s">
        <v>5</v>
      </c>
      <c r="C4631" s="4" t="s">
        <v>13</v>
      </c>
      <c r="D4631" s="15" t="s">
        <v>26</v>
      </c>
      <c r="E4631" s="4" t="s">
        <v>5</v>
      </c>
      <c r="F4631" s="4" t="s">
        <v>13</v>
      </c>
      <c r="G4631" s="4" t="s">
        <v>10</v>
      </c>
      <c r="H4631" s="15" t="s">
        <v>28</v>
      </c>
      <c r="I4631" s="4" t="s">
        <v>13</v>
      </c>
      <c r="J4631" s="4" t="s">
        <v>25</v>
      </c>
    </row>
    <row r="4632" spans="1:10">
      <c r="A4632" t="n">
        <v>40002</v>
      </c>
      <c r="B4632" s="13" t="n">
        <v>5</v>
      </c>
      <c r="C4632" s="7" t="n">
        <v>28</v>
      </c>
      <c r="D4632" s="15" t="s">
        <v>3</v>
      </c>
      <c r="E4632" s="37" t="n">
        <v>64</v>
      </c>
      <c r="F4632" s="7" t="n">
        <v>5</v>
      </c>
      <c r="G4632" s="7" t="n">
        <v>7</v>
      </c>
      <c r="H4632" s="15" t="s">
        <v>3</v>
      </c>
      <c r="I4632" s="7" t="n">
        <v>1</v>
      </c>
      <c r="J4632" s="14" t="n">
        <f t="normal" ca="1">A4644</f>
        <v>0</v>
      </c>
    </row>
    <row r="4633" spans="1:10">
      <c r="A4633" t="s">
        <v>4</v>
      </c>
      <c r="B4633" s="4" t="s">
        <v>5</v>
      </c>
      <c r="C4633" s="4" t="s">
        <v>13</v>
      </c>
      <c r="D4633" s="4" t="s">
        <v>10</v>
      </c>
      <c r="E4633" s="4" t="s">
        <v>10</v>
      </c>
      <c r="F4633" s="4" t="s">
        <v>13</v>
      </c>
    </row>
    <row r="4634" spans="1:10">
      <c r="A4634" t="n">
        <v>40013</v>
      </c>
      <c r="B4634" s="34" t="n">
        <v>25</v>
      </c>
      <c r="C4634" s="7" t="n">
        <v>1</v>
      </c>
      <c r="D4634" s="7" t="n">
        <v>60</v>
      </c>
      <c r="E4634" s="7" t="n">
        <v>500</v>
      </c>
      <c r="F4634" s="7" t="n">
        <v>2</v>
      </c>
    </row>
    <row r="4635" spans="1:10">
      <c r="A4635" t="s">
        <v>4</v>
      </c>
      <c r="B4635" s="4" t="s">
        <v>5</v>
      </c>
      <c r="C4635" s="4" t="s">
        <v>13</v>
      </c>
      <c r="D4635" s="4" t="s">
        <v>10</v>
      </c>
      <c r="E4635" s="4" t="s">
        <v>6</v>
      </c>
    </row>
    <row r="4636" spans="1:10">
      <c r="A4636" t="n">
        <v>40020</v>
      </c>
      <c r="B4636" s="61" t="n">
        <v>51</v>
      </c>
      <c r="C4636" s="7" t="n">
        <v>4</v>
      </c>
      <c r="D4636" s="7" t="n">
        <v>7</v>
      </c>
      <c r="E4636" s="7" t="s">
        <v>293</v>
      </c>
    </row>
    <row r="4637" spans="1:10">
      <c r="A4637" t="s">
        <v>4</v>
      </c>
      <c r="B4637" s="4" t="s">
        <v>5</v>
      </c>
      <c r="C4637" s="4" t="s">
        <v>10</v>
      </c>
    </row>
    <row r="4638" spans="1:10">
      <c r="A4638" t="n">
        <v>40034</v>
      </c>
      <c r="B4638" s="43" t="n">
        <v>16</v>
      </c>
      <c r="C4638" s="7" t="n">
        <v>0</v>
      </c>
    </row>
    <row r="4639" spans="1:10">
      <c r="A4639" t="s">
        <v>4</v>
      </c>
      <c r="B4639" s="4" t="s">
        <v>5</v>
      </c>
      <c r="C4639" s="4" t="s">
        <v>10</v>
      </c>
      <c r="D4639" s="4" t="s">
        <v>70</v>
      </c>
      <c r="E4639" s="4" t="s">
        <v>13</v>
      </c>
      <c r="F4639" s="4" t="s">
        <v>13</v>
      </c>
    </row>
    <row r="4640" spans="1:10">
      <c r="A4640" t="n">
        <v>40037</v>
      </c>
      <c r="B4640" s="62" t="n">
        <v>26</v>
      </c>
      <c r="C4640" s="7" t="n">
        <v>7</v>
      </c>
      <c r="D4640" s="7" t="s">
        <v>415</v>
      </c>
      <c r="E4640" s="7" t="n">
        <v>2</v>
      </c>
      <c r="F4640" s="7" t="n">
        <v>0</v>
      </c>
    </row>
    <row r="4641" spans="1:10">
      <c r="A4641" t="s">
        <v>4</v>
      </c>
      <c r="B4641" s="4" t="s">
        <v>5</v>
      </c>
    </row>
    <row r="4642" spans="1:10">
      <c r="A4642" t="n">
        <v>40086</v>
      </c>
      <c r="B4642" s="36" t="n">
        <v>28</v>
      </c>
    </row>
    <row r="4643" spans="1:10">
      <c r="A4643" t="s">
        <v>4</v>
      </c>
      <c r="B4643" s="4" t="s">
        <v>5</v>
      </c>
      <c r="C4643" s="4" t="s">
        <v>13</v>
      </c>
      <c r="D4643" s="15" t="s">
        <v>26</v>
      </c>
      <c r="E4643" s="4" t="s">
        <v>5</v>
      </c>
      <c r="F4643" s="4" t="s">
        <v>13</v>
      </c>
      <c r="G4643" s="4" t="s">
        <v>10</v>
      </c>
      <c r="H4643" s="15" t="s">
        <v>28</v>
      </c>
      <c r="I4643" s="4" t="s">
        <v>13</v>
      </c>
      <c r="J4643" s="4" t="s">
        <v>25</v>
      </c>
    </row>
    <row r="4644" spans="1:10">
      <c r="A4644" t="n">
        <v>40087</v>
      </c>
      <c r="B4644" s="13" t="n">
        <v>5</v>
      </c>
      <c r="C4644" s="7" t="n">
        <v>28</v>
      </c>
      <c r="D4644" s="15" t="s">
        <v>3</v>
      </c>
      <c r="E4644" s="37" t="n">
        <v>64</v>
      </c>
      <c r="F4644" s="7" t="n">
        <v>5</v>
      </c>
      <c r="G4644" s="7" t="n">
        <v>5</v>
      </c>
      <c r="H4644" s="15" t="s">
        <v>3</v>
      </c>
      <c r="I4644" s="7" t="n">
        <v>1</v>
      </c>
      <c r="J4644" s="14" t="n">
        <f t="normal" ca="1">A4656</f>
        <v>0</v>
      </c>
    </row>
    <row r="4645" spans="1:10">
      <c r="A4645" t="s">
        <v>4</v>
      </c>
      <c r="B4645" s="4" t="s">
        <v>5</v>
      </c>
      <c r="C4645" s="4" t="s">
        <v>13</v>
      </c>
      <c r="D4645" s="4" t="s">
        <v>10</v>
      </c>
      <c r="E4645" s="4" t="s">
        <v>10</v>
      </c>
      <c r="F4645" s="4" t="s">
        <v>13</v>
      </c>
    </row>
    <row r="4646" spans="1:10">
      <c r="A4646" t="n">
        <v>40098</v>
      </c>
      <c r="B4646" s="34" t="n">
        <v>25</v>
      </c>
      <c r="C4646" s="7" t="n">
        <v>1</v>
      </c>
      <c r="D4646" s="7" t="n">
        <v>260</v>
      </c>
      <c r="E4646" s="7" t="n">
        <v>640</v>
      </c>
      <c r="F4646" s="7" t="n">
        <v>2</v>
      </c>
    </row>
    <row r="4647" spans="1:10">
      <c r="A4647" t="s">
        <v>4</v>
      </c>
      <c r="B4647" s="4" t="s">
        <v>5</v>
      </c>
      <c r="C4647" s="4" t="s">
        <v>13</v>
      </c>
      <c r="D4647" s="4" t="s">
        <v>10</v>
      </c>
      <c r="E4647" s="4" t="s">
        <v>6</v>
      </c>
    </row>
    <row r="4648" spans="1:10">
      <c r="A4648" t="n">
        <v>40105</v>
      </c>
      <c r="B4648" s="61" t="n">
        <v>51</v>
      </c>
      <c r="C4648" s="7" t="n">
        <v>4</v>
      </c>
      <c r="D4648" s="7" t="n">
        <v>5</v>
      </c>
      <c r="E4648" s="7" t="s">
        <v>407</v>
      </c>
    </row>
    <row r="4649" spans="1:10">
      <c r="A4649" t="s">
        <v>4</v>
      </c>
      <c r="B4649" s="4" t="s">
        <v>5</v>
      </c>
      <c r="C4649" s="4" t="s">
        <v>10</v>
      </c>
    </row>
    <row r="4650" spans="1:10">
      <c r="A4650" t="n">
        <v>40118</v>
      </c>
      <c r="B4650" s="43" t="n">
        <v>16</v>
      </c>
      <c r="C4650" s="7" t="n">
        <v>0</v>
      </c>
    </row>
    <row r="4651" spans="1:10">
      <c r="A4651" t="s">
        <v>4</v>
      </c>
      <c r="B4651" s="4" t="s">
        <v>5</v>
      </c>
      <c r="C4651" s="4" t="s">
        <v>10</v>
      </c>
      <c r="D4651" s="4" t="s">
        <v>70</v>
      </c>
      <c r="E4651" s="4" t="s">
        <v>13</v>
      </c>
      <c r="F4651" s="4" t="s">
        <v>13</v>
      </c>
    </row>
    <row r="4652" spans="1:10">
      <c r="A4652" t="n">
        <v>40121</v>
      </c>
      <c r="B4652" s="62" t="n">
        <v>26</v>
      </c>
      <c r="C4652" s="7" t="n">
        <v>5</v>
      </c>
      <c r="D4652" s="7" t="s">
        <v>416</v>
      </c>
      <c r="E4652" s="7" t="n">
        <v>2</v>
      </c>
      <c r="F4652" s="7" t="n">
        <v>0</v>
      </c>
    </row>
    <row r="4653" spans="1:10">
      <c r="A4653" t="s">
        <v>4</v>
      </c>
      <c r="B4653" s="4" t="s">
        <v>5</v>
      </c>
    </row>
    <row r="4654" spans="1:10">
      <c r="A4654" t="n">
        <v>40174</v>
      </c>
      <c r="B4654" s="36" t="n">
        <v>28</v>
      </c>
    </row>
    <row r="4655" spans="1:10">
      <c r="A4655" t="s">
        <v>4</v>
      </c>
      <c r="B4655" s="4" t="s">
        <v>5</v>
      </c>
      <c r="C4655" s="4" t="s">
        <v>13</v>
      </c>
      <c r="D4655" s="15" t="s">
        <v>26</v>
      </c>
      <c r="E4655" s="4" t="s">
        <v>5</v>
      </c>
      <c r="F4655" s="4" t="s">
        <v>13</v>
      </c>
      <c r="G4655" s="4" t="s">
        <v>10</v>
      </c>
      <c r="H4655" s="15" t="s">
        <v>28</v>
      </c>
      <c r="I4655" s="4" t="s">
        <v>13</v>
      </c>
      <c r="J4655" s="4" t="s">
        <v>25</v>
      </c>
    </row>
    <row r="4656" spans="1:10">
      <c r="A4656" t="n">
        <v>40175</v>
      </c>
      <c r="B4656" s="13" t="n">
        <v>5</v>
      </c>
      <c r="C4656" s="7" t="n">
        <v>28</v>
      </c>
      <c r="D4656" s="15" t="s">
        <v>3</v>
      </c>
      <c r="E4656" s="37" t="n">
        <v>64</v>
      </c>
      <c r="F4656" s="7" t="n">
        <v>5</v>
      </c>
      <c r="G4656" s="7" t="n">
        <v>3</v>
      </c>
      <c r="H4656" s="15" t="s">
        <v>3</v>
      </c>
      <c r="I4656" s="7" t="n">
        <v>1</v>
      </c>
      <c r="J4656" s="14" t="n">
        <f t="normal" ca="1">A4668</f>
        <v>0</v>
      </c>
    </row>
    <row r="4657" spans="1:10">
      <c r="A4657" t="s">
        <v>4</v>
      </c>
      <c r="B4657" s="4" t="s">
        <v>5</v>
      </c>
      <c r="C4657" s="4" t="s">
        <v>13</v>
      </c>
      <c r="D4657" s="4" t="s">
        <v>10</v>
      </c>
      <c r="E4657" s="4" t="s">
        <v>10</v>
      </c>
      <c r="F4657" s="4" t="s">
        <v>13</v>
      </c>
    </row>
    <row r="4658" spans="1:10">
      <c r="A4658" t="n">
        <v>40186</v>
      </c>
      <c r="B4658" s="34" t="n">
        <v>25</v>
      </c>
      <c r="C4658" s="7" t="n">
        <v>1</v>
      </c>
      <c r="D4658" s="7" t="n">
        <v>60</v>
      </c>
      <c r="E4658" s="7" t="n">
        <v>640</v>
      </c>
      <c r="F4658" s="7" t="n">
        <v>2</v>
      </c>
    </row>
    <row r="4659" spans="1:10">
      <c r="A4659" t="s">
        <v>4</v>
      </c>
      <c r="B4659" s="4" t="s">
        <v>5</v>
      </c>
      <c r="C4659" s="4" t="s">
        <v>13</v>
      </c>
      <c r="D4659" s="4" t="s">
        <v>10</v>
      </c>
      <c r="E4659" s="4" t="s">
        <v>6</v>
      </c>
    </row>
    <row r="4660" spans="1:10">
      <c r="A4660" t="n">
        <v>40193</v>
      </c>
      <c r="B4660" s="61" t="n">
        <v>51</v>
      </c>
      <c r="C4660" s="7" t="n">
        <v>4</v>
      </c>
      <c r="D4660" s="7" t="n">
        <v>3</v>
      </c>
      <c r="E4660" s="7" t="s">
        <v>299</v>
      </c>
    </row>
    <row r="4661" spans="1:10">
      <c r="A4661" t="s">
        <v>4</v>
      </c>
      <c r="B4661" s="4" t="s">
        <v>5</v>
      </c>
      <c r="C4661" s="4" t="s">
        <v>10</v>
      </c>
    </row>
    <row r="4662" spans="1:10">
      <c r="A4662" t="n">
        <v>40206</v>
      </c>
      <c r="B4662" s="43" t="n">
        <v>16</v>
      </c>
      <c r="C4662" s="7" t="n">
        <v>0</v>
      </c>
    </row>
    <row r="4663" spans="1:10">
      <c r="A4663" t="s">
        <v>4</v>
      </c>
      <c r="B4663" s="4" t="s">
        <v>5</v>
      </c>
      <c r="C4663" s="4" t="s">
        <v>10</v>
      </c>
      <c r="D4663" s="4" t="s">
        <v>70</v>
      </c>
      <c r="E4663" s="4" t="s">
        <v>13</v>
      </c>
      <c r="F4663" s="4" t="s">
        <v>13</v>
      </c>
    </row>
    <row r="4664" spans="1:10">
      <c r="A4664" t="n">
        <v>40209</v>
      </c>
      <c r="B4664" s="62" t="n">
        <v>26</v>
      </c>
      <c r="C4664" s="7" t="n">
        <v>3</v>
      </c>
      <c r="D4664" s="7" t="s">
        <v>417</v>
      </c>
      <c r="E4664" s="7" t="n">
        <v>2</v>
      </c>
      <c r="F4664" s="7" t="n">
        <v>0</v>
      </c>
    </row>
    <row r="4665" spans="1:10">
      <c r="A4665" t="s">
        <v>4</v>
      </c>
      <c r="B4665" s="4" t="s">
        <v>5</v>
      </c>
    </row>
    <row r="4666" spans="1:10">
      <c r="A4666" t="n">
        <v>40296</v>
      </c>
      <c r="B4666" s="36" t="n">
        <v>28</v>
      </c>
    </row>
    <row r="4667" spans="1:10">
      <c r="A4667" t="s">
        <v>4</v>
      </c>
      <c r="B4667" s="4" t="s">
        <v>5</v>
      </c>
      <c r="C4667" s="4" t="s">
        <v>13</v>
      </c>
      <c r="D4667" s="15" t="s">
        <v>26</v>
      </c>
      <c r="E4667" s="4" t="s">
        <v>5</v>
      </c>
      <c r="F4667" s="4" t="s">
        <v>13</v>
      </c>
      <c r="G4667" s="4" t="s">
        <v>10</v>
      </c>
      <c r="H4667" s="15" t="s">
        <v>28</v>
      </c>
      <c r="I4667" s="4" t="s">
        <v>13</v>
      </c>
      <c r="J4667" s="4" t="s">
        <v>25</v>
      </c>
    </row>
    <row r="4668" spans="1:10">
      <c r="A4668" t="n">
        <v>40297</v>
      </c>
      <c r="B4668" s="13" t="n">
        <v>5</v>
      </c>
      <c r="C4668" s="7" t="n">
        <v>28</v>
      </c>
      <c r="D4668" s="15" t="s">
        <v>3</v>
      </c>
      <c r="E4668" s="37" t="n">
        <v>64</v>
      </c>
      <c r="F4668" s="7" t="n">
        <v>5</v>
      </c>
      <c r="G4668" s="7" t="n">
        <v>1</v>
      </c>
      <c r="H4668" s="15" t="s">
        <v>3</v>
      </c>
      <c r="I4668" s="7" t="n">
        <v>1</v>
      </c>
      <c r="J4668" s="14" t="n">
        <f t="normal" ca="1">A4680</f>
        <v>0</v>
      </c>
    </row>
    <row r="4669" spans="1:10">
      <c r="A4669" t="s">
        <v>4</v>
      </c>
      <c r="B4669" s="4" t="s">
        <v>5</v>
      </c>
      <c r="C4669" s="4" t="s">
        <v>13</v>
      </c>
      <c r="D4669" s="4" t="s">
        <v>10</v>
      </c>
      <c r="E4669" s="4" t="s">
        <v>10</v>
      </c>
      <c r="F4669" s="4" t="s">
        <v>13</v>
      </c>
    </row>
    <row r="4670" spans="1:10">
      <c r="A4670" t="n">
        <v>40308</v>
      </c>
      <c r="B4670" s="34" t="n">
        <v>25</v>
      </c>
      <c r="C4670" s="7" t="n">
        <v>1</v>
      </c>
      <c r="D4670" s="7" t="n">
        <v>160</v>
      </c>
      <c r="E4670" s="7" t="n">
        <v>570</v>
      </c>
      <c r="F4670" s="7" t="n">
        <v>2</v>
      </c>
    </row>
    <row r="4671" spans="1:10">
      <c r="A4671" t="s">
        <v>4</v>
      </c>
      <c r="B4671" s="4" t="s">
        <v>5</v>
      </c>
      <c r="C4671" s="4" t="s">
        <v>13</v>
      </c>
      <c r="D4671" s="4" t="s">
        <v>10</v>
      </c>
      <c r="E4671" s="4" t="s">
        <v>6</v>
      </c>
    </row>
    <row r="4672" spans="1:10">
      <c r="A4672" t="n">
        <v>40315</v>
      </c>
      <c r="B4672" s="61" t="n">
        <v>51</v>
      </c>
      <c r="C4672" s="7" t="n">
        <v>4</v>
      </c>
      <c r="D4672" s="7" t="n">
        <v>1</v>
      </c>
      <c r="E4672" s="7" t="s">
        <v>418</v>
      </c>
    </row>
    <row r="4673" spans="1:10">
      <c r="A4673" t="s">
        <v>4</v>
      </c>
      <c r="B4673" s="4" t="s">
        <v>5</v>
      </c>
      <c r="C4673" s="4" t="s">
        <v>10</v>
      </c>
    </row>
    <row r="4674" spans="1:10">
      <c r="A4674" t="n">
        <v>40328</v>
      </c>
      <c r="B4674" s="43" t="n">
        <v>16</v>
      </c>
      <c r="C4674" s="7" t="n">
        <v>0</v>
      </c>
    </row>
    <row r="4675" spans="1:10">
      <c r="A4675" t="s">
        <v>4</v>
      </c>
      <c r="B4675" s="4" t="s">
        <v>5</v>
      </c>
      <c r="C4675" s="4" t="s">
        <v>10</v>
      </c>
      <c r="D4675" s="4" t="s">
        <v>70</v>
      </c>
      <c r="E4675" s="4" t="s">
        <v>13</v>
      </c>
      <c r="F4675" s="4" t="s">
        <v>13</v>
      </c>
    </row>
    <row r="4676" spans="1:10">
      <c r="A4676" t="n">
        <v>40331</v>
      </c>
      <c r="B4676" s="62" t="n">
        <v>26</v>
      </c>
      <c r="C4676" s="7" t="n">
        <v>1</v>
      </c>
      <c r="D4676" s="7" t="s">
        <v>419</v>
      </c>
      <c r="E4676" s="7" t="n">
        <v>2</v>
      </c>
      <c r="F4676" s="7" t="n">
        <v>0</v>
      </c>
    </row>
    <row r="4677" spans="1:10">
      <c r="A4677" t="s">
        <v>4</v>
      </c>
      <c r="B4677" s="4" t="s">
        <v>5</v>
      </c>
    </row>
    <row r="4678" spans="1:10">
      <c r="A4678" t="n">
        <v>40446</v>
      </c>
      <c r="B4678" s="36" t="n">
        <v>28</v>
      </c>
    </row>
    <row r="4679" spans="1:10">
      <c r="A4679" t="s">
        <v>4</v>
      </c>
      <c r="B4679" s="4" t="s">
        <v>5</v>
      </c>
      <c r="C4679" s="4" t="s">
        <v>13</v>
      </c>
      <c r="D4679" s="4" t="s">
        <v>10</v>
      </c>
      <c r="E4679" s="4" t="s">
        <v>13</v>
      </c>
      <c r="F4679" s="4" t="s">
        <v>25</v>
      </c>
    </row>
    <row r="4680" spans="1:10">
      <c r="A4680" t="n">
        <v>40447</v>
      </c>
      <c r="B4680" s="13" t="n">
        <v>5</v>
      </c>
      <c r="C4680" s="7" t="n">
        <v>30</v>
      </c>
      <c r="D4680" s="7" t="n">
        <v>9485</v>
      </c>
      <c r="E4680" s="7" t="n">
        <v>1</v>
      </c>
      <c r="F4680" s="14" t="n">
        <f t="normal" ca="1">A4686</f>
        <v>0</v>
      </c>
    </row>
    <row r="4681" spans="1:10">
      <c r="A4681" t="s">
        <v>4</v>
      </c>
      <c r="B4681" s="4" t="s">
        <v>5</v>
      </c>
      <c r="C4681" s="4" t="s">
        <v>13</v>
      </c>
      <c r="D4681" s="4" t="s">
        <v>10</v>
      </c>
    </row>
    <row r="4682" spans="1:10">
      <c r="A4682" t="n">
        <v>40456</v>
      </c>
      <c r="B4682" s="10" t="n">
        <v>162</v>
      </c>
      <c r="C4682" s="7" t="n">
        <v>1</v>
      </c>
      <c r="D4682" s="7" t="n">
        <v>0</v>
      </c>
    </row>
    <row r="4683" spans="1:10">
      <c r="A4683" t="s">
        <v>4</v>
      </c>
      <c r="B4683" s="4" t="s">
        <v>5</v>
      </c>
      <c r="C4683" s="4" t="s">
        <v>25</v>
      </c>
    </row>
    <row r="4684" spans="1:10">
      <c r="A4684" t="n">
        <v>40460</v>
      </c>
      <c r="B4684" s="19" t="n">
        <v>3</v>
      </c>
      <c r="C4684" s="14" t="n">
        <f t="normal" ca="1">A4768</f>
        <v>0</v>
      </c>
    </row>
    <row r="4685" spans="1:10">
      <c r="A4685" t="s">
        <v>4</v>
      </c>
      <c r="B4685" s="4" t="s">
        <v>5</v>
      </c>
      <c r="C4685" s="4" t="s">
        <v>13</v>
      </c>
      <c r="D4685" s="4" t="s">
        <v>10</v>
      </c>
      <c r="E4685" s="4" t="s">
        <v>10</v>
      </c>
      <c r="F4685" s="4" t="s">
        <v>13</v>
      </c>
    </row>
    <row r="4686" spans="1:10">
      <c r="A4686" t="n">
        <v>40465</v>
      </c>
      <c r="B4686" s="34" t="n">
        <v>25</v>
      </c>
      <c r="C4686" s="7" t="n">
        <v>1</v>
      </c>
      <c r="D4686" s="7" t="n">
        <v>160</v>
      </c>
      <c r="E4686" s="7" t="n">
        <v>570</v>
      </c>
      <c r="F4686" s="7" t="n">
        <v>1</v>
      </c>
    </row>
    <row r="4687" spans="1:10">
      <c r="A4687" t="s">
        <v>4</v>
      </c>
      <c r="B4687" s="4" t="s">
        <v>5</v>
      </c>
      <c r="C4687" s="4" t="s">
        <v>13</v>
      </c>
      <c r="D4687" s="4" t="s">
        <v>10</v>
      </c>
      <c r="E4687" s="4" t="s">
        <v>6</v>
      </c>
    </row>
    <row r="4688" spans="1:10">
      <c r="A4688" t="n">
        <v>40472</v>
      </c>
      <c r="B4688" s="61" t="n">
        <v>51</v>
      </c>
      <c r="C4688" s="7" t="n">
        <v>4</v>
      </c>
      <c r="D4688" s="7" t="n">
        <v>0</v>
      </c>
      <c r="E4688" s="7" t="s">
        <v>293</v>
      </c>
    </row>
    <row r="4689" spans="1:6">
      <c r="A4689" t="s">
        <v>4</v>
      </c>
      <c r="B4689" s="4" t="s">
        <v>5</v>
      </c>
      <c r="C4689" s="4" t="s">
        <v>10</v>
      </c>
    </row>
    <row r="4690" spans="1:6">
      <c r="A4690" t="n">
        <v>40486</v>
      </c>
      <c r="B4690" s="43" t="n">
        <v>16</v>
      </c>
      <c r="C4690" s="7" t="n">
        <v>0</v>
      </c>
    </row>
    <row r="4691" spans="1:6">
      <c r="A4691" t="s">
        <v>4</v>
      </c>
      <c r="B4691" s="4" t="s">
        <v>5</v>
      </c>
      <c r="C4691" s="4" t="s">
        <v>10</v>
      </c>
      <c r="D4691" s="4" t="s">
        <v>70</v>
      </c>
      <c r="E4691" s="4" t="s">
        <v>13</v>
      </c>
      <c r="F4691" s="4" t="s">
        <v>13</v>
      </c>
      <c r="G4691" s="4" t="s">
        <v>70</v>
      </c>
      <c r="H4691" s="4" t="s">
        <v>13</v>
      </c>
      <c r="I4691" s="4" t="s">
        <v>13</v>
      </c>
    </row>
    <row r="4692" spans="1:6">
      <c r="A4692" t="n">
        <v>40489</v>
      </c>
      <c r="B4692" s="62" t="n">
        <v>26</v>
      </c>
      <c r="C4692" s="7" t="n">
        <v>0</v>
      </c>
      <c r="D4692" s="7" t="s">
        <v>420</v>
      </c>
      <c r="E4692" s="7" t="n">
        <v>2</v>
      </c>
      <c r="F4692" s="7" t="n">
        <v>3</v>
      </c>
      <c r="G4692" s="7" t="s">
        <v>421</v>
      </c>
      <c r="H4692" s="7" t="n">
        <v>2</v>
      </c>
      <c r="I4692" s="7" t="n">
        <v>0</v>
      </c>
    </row>
    <row r="4693" spans="1:6">
      <c r="A4693" t="s">
        <v>4</v>
      </c>
      <c r="B4693" s="4" t="s">
        <v>5</v>
      </c>
    </row>
    <row r="4694" spans="1:6">
      <c r="A4694" t="n">
        <v>40620</v>
      </c>
      <c r="B4694" s="36" t="n">
        <v>28</v>
      </c>
    </row>
    <row r="4695" spans="1:6">
      <c r="A4695" t="s">
        <v>4</v>
      </c>
      <c r="B4695" s="4" t="s">
        <v>5</v>
      </c>
      <c r="C4695" s="4" t="s">
        <v>10</v>
      </c>
      <c r="D4695" s="4" t="s">
        <v>13</v>
      </c>
    </row>
    <row r="4696" spans="1:6">
      <c r="A4696" t="n">
        <v>40621</v>
      </c>
      <c r="B4696" s="77" t="n">
        <v>89</v>
      </c>
      <c r="C4696" s="7" t="n">
        <v>65533</v>
      </c>
      <c r="D4696" s="7" t="n">
        <v>1</v>
      </c>
    </row>
    <row r="4697" spans="1:6">
      <c r="A4697" t="s">
        <v>4</v>
      </c>
      <c r="B4697" s="4" t="s">
        <v>5</v>
      </c>
      <c r="C4697" s="4" t="s">
        <v>13</v>
      </c>
      <c r="D4697" s="4" t="s">
        <v>6</v>
      </c>
    </row>
    <row r="4698" spans="1:6">
      <c r="A4698" t="n">
        <v>40625</v>
      </c>
      <c r="B4698" s="9" t="n">
        <v>2</v>
      </c>
      <c r="C4698" s="7" t="n">
        <v>10</v>
      </c>
      <c r="D4698" s="7" t="s">
        <v>422</v>
      </c>
    </row>
    <row r="4699" spans="1:6">
      <c r="A4699" t="s">
        <v>4</v>
      </c>
      <c r="B4699" s="4" t="s">
        <v>5</v>
      </c>
      <c r="C4699" s="4" t="s">
        <v>10</v>
      </c>
    </row>
    <row r="4700" spans="1:6">
      <c r="A4700" t="n">
        <v>40640</v>
      </c>
      <c r="B4700" s="43" t="n">
        <v>16</v>
      </c>
      <c r="C4700" s="7" t="n">
        <v>0</v>
      </c>
    </row>
    <row r="4701" spans="1:6">
      <c r="A4701" t="s">
        <v>4</v>
      </c>
      <c r="B4701" s="4" t="s">
        <v>5</v>
      </c>
      <c r="C4701" s="4" t="s">
        <v>13</v>
      </c>
      <c r="D4701" s="4" t="s">
        <v>10</v>
      </c>
    </row>
    <row r="4702" spans="1:6">
      <c r="A4702" t="n">
        <v>40643</v>
      </c>
      <c r="B4702" s="39" t="n">
        <v>58</v>
      </c>
      <c r="C4702" s="7" t="n">
        <v>105</v>
      </c>
      <c r="D4702" s="7" t="n">
        <v>300</v>
      </c>
    </row>
    <row r="4703" spans="1:6">
      <c r="A4703" t="s">
        <v>4</v>
      </c>
      <c r="B4703" s="4" t="s">
        <v>5</v>
      </c>
      <c r="C4703" s="4" t="s">
        <v>24</v>
      </c>
      <c r="D4703" s="4" t="s">
        <v>10</v>
      </c>
    </row>
    <row r="4704" spans="1:6">
      <c r="A4704" t="n">
        <v>40647</v>
      </c>
      <c r="B4704" s="66" t="n">
        <v>103</v>
      </c>
      <c r="C4704" s="7" t="n">
        <v>1</v>
      </c>
      <c r="D4704" s="7" t="n">
        <v>300</v>
      </c>
    </row>
    <row r="4705" spans="1:9">
      <c r="A4705" t="s">
        <v>4</v>
      </c>
      <c r="B4705" s="4" t="s">
        <v>5</v>
      </c>
      <c r="C4705" s="4" t="s">
        <v>13</v>
      </c>
      <c r="D4705" s="4" t="s">
        <v>10</v>
      </c>
    </row>
    <row r="4706" spans="1:9">
      <c r="A4706" t="n">
        <v>40654</v>
      </c>
      <c r="B4706" s="67" t="n">
        <v>72</v>
      </c>
      <c r="C4706" s="7" t="n">
        <v>4</v>
      </c>
      <c r="D4706" s="7" t="n">
        <v>0</v>
      </c>
    </row>
    <row r="4707" spans="1:9">
      <c r="A4707" t="s">
        <v>4</v>
      </c>
      <c r="B4707" s="4" t="s">
        <v>5</v>
      </c>
      <c r="C4707" s="4" t="s">
        <v>9</v>
      </c>
    </row>
    <row r="4708" spans="1:9">
      <c r="A4708" t="n">
        <v>40658</v>
      </c>
      <c r="B4708" s="46" t="n">
        <v>15</v>
      </c>
      <c r="C4708" s="7" t="n">
        <v>1073741824</v>
      </c>
    </row>
    <row r="4709" spans="1:9">
      <c r="A4709" t="s">
        <v>4</v>
      </c>
      <c r="B4709" s="4" t="s">
        <v>5</v>
      </c>
      <c r="C4709" s="4" t="s">
        <v>13</v>
      </c>
    </row>
    <row r="4710" spans="1:9">
      <c r="A4710" t="n">
        <v>40663</v>
      </c>
      <c r="B4710" s="37" t="n">
        <v>64</v>
      </c>
      <c r="C4710" s="7" t="n">
        <v>3</v>
      </c>
    </row>
    <row r="4711" spans="1:9">
      <c r="A4711" t="s">
        <v>4</v>
      </c>
      <c r="B4711" s="4" t="s">
        <v>5</v>
      </c>
      <c r="C4711" s="4" t="s">
        <v>13</v>
      </c>
    </row>
    <row r="4712" spans="1:9">
      <c r="A4712" t="n">
        <v>40665</v>
      </c>
      <c r="B4712" s="12" t="n">
        <v>74</v>
      </c>
      <c r="C4712" s="7" t="n">
        <v>67</v>
      </c>
    </row>
    <row r="4713" spans="1:9">
      <c r="A4713" t="s">
        <v>4</v>
      </c>
      <c r="B4713" s="4" t="s">
        <v>5</v>
      </c>
      <c r="C4713" s="4" t="s">
        <v>13</v>
      </c>
      <c r="D4713" s="4" t="s">
        <v>13</v>
      </c>
      <c r="E4713" s="4" t="s">
        <v>10</v>
      </c>
    </row>
    <row r="4714" spans="1:9">
      <c r="A4714" t="n">
        <v>40667</v>
      </c>
      <c r="B4714" s="55" t="n">
        <v>45</v>
      </c>
      <c r="C4714" s="7" t="n">
        <v>8</v>
      </c>
      <c r="D4714" s="7" t="n">
        <v>1</v>
      </c>
      <c r="E4714" s="7" t="n">
        <v>0</v>
      </c>
    </row>
    <row r="4715" spans="1:9">
      <c r="A4715" t="s">
        <v>4</v>
      </c>
      <c r="B4715" s="4" t="s">
        <v>5</v>
      </c>
      <c r="C4715" s="4" t="s">
        <v>10</v>
      </c>
    </row>
    <row r="4716" spans="1:9">
      <c r="A4716" t="n">
        <v>40672</v>
      </c>
      <c r="B4716" s="18" t="n">
        <v>13</v>
      </c>
      <c r="C4716" s="7" t="n">
        <v>6409</v>
      </c>
    </row>
    <row r="4717" spans="1:9">
      <c r="A4717" t="s">
        <v>4</v>
      </c>
      <c r="B4717" s="4" t="s">
        <v>5</v>
      </c>
      <c r="C4717" s="4" t="s">
        <v>10</v>
      </c>
    </row>
    <row r="4718" spans="1:9">
      <c r="A4718" t="n">
        <v>40675</v>
      </c>
      <c r="B4718" s="18" t="n">
        <v>13</v>
      </c>
      <c r="C4718" s="7" t="n">
        <v>6408</v>
      </c>
    </row>
    <row r="4719" spans="1:9">
      <c r="A4719" t="s">
        <v>4</v>
      </c>
      <c r="B4719" s="4" t="s">
        <v>5</v>
      </c>
      <c r="C4719" s="4" t="s">
        <v>10</v>
      </c>
    </row>
    <row r="4720" spans="1:9">
      <c r="A4720" t="n">
        <v>40678</v>
      </c>
      <c r="B4720" s="24" t="n">
        <v>12</v>
      </c>
      <c r="C4720" s="7" t="n">
        <v>6464</v>
      </c>
    </row>
    <row r="4721" spans="1:5">
      <c r="A4721" t="s">
        <v>4</v>
      </c>
      <c r="B4721" s="4" t="s">
        <v>5</v>
      </c>
      <c r="C4721" s="4" t="s">
        <v>10</v>
      </c>
    </row>
    <row r="4722" spans="1:5">
      <c r="A4722" t="n">
        <v>40681</v>
      </c>
      <c r="B4722" s="18" t="n">
        <v>13</v>
      </c>
      <c r="C4722" s="7" t="n">
        <v>6465</v>
      </c>
    </row>
    <row r="4723" spans="1:5">
      <c r="A4723" t="s">
        <v>4</v>
      </c>
      <c r="B4723" s="4" t="s">
        <v>5</v>
      </c>
      <c r="C4723" s="4" t="s">
        <v>10</v>
      </c>
    </row>
    <row r="4724" spans="1:5">
      <c r="A4724" t="n">
        <v>40684</v>
      </c>
      <c r="B4724" s="18" t="n">
        <v>13</v>
      </c>
      <c r="C4724" s="7" t="n">
        <v>6466</v>
      </c>
    </row>
    <row r="4725" spans="1:5">
      <c r="A4725" t="s">
        <v>4</v>
      </c>
      <c r="B4725" s="4" t="s">
        <v>5</v>
      </c>
      <c r="C4725" s="4" t="s">
        <v>10</v>
      </c>
    </row>
    <row r="4726" spans="1:5">
      <c r="A4726" t="n">
        <v>40687</v>
      </c>
      <c r="B4726" s="18" t="n">
        <v>13</v>
      </c>
      <c r="C4726" s="7" t="n">
        <v>6467</v>
      </c>
    </row>
    <row r="4727" spans="1:5">
      <c r="A4727" t="s">
        <v>4</v>
      </c>
      <c r="B4727" s="4" t="s">
        <v>5</v>
      </c>
      <c r="C4727" s="4" t="s">
        <v>10</v>
      </c>
    </row>
    <row r="4728" spans="1:5">
      <c r="A4728" t="n">
        <v>40690</v>
      </c>
      <c r="B4728" s="18" t="n">
        <v>13</v>
      </c>
      <c r="C4728" s="7" t="n">
        <v>6468</v>
      </c>
    </row>
    <row r="4729" spans="1:5">
      <c r="A4729" t="s">
        <v>4</v>
      </c>
      <c r="B4729" s="4" t="s">
        <v>5</v>
      </c>
      <c r="C4729" s="4" t="s">
        <v>10</v>
      </c>
    </row>
    <row r="4730" spans="1:5">
      <c r="A4730" t="n">
        <v>40693</v>
      </c>
      <c r="B4730" s="18" t="n">
        <v>13</v>
      </c>
      <c r="C4730" s="7" t="n">
        <v>6469</v>
      </c>
    </row>
    <row r="4731" spans="1:5">
      <c r="A4731" t="s">
        <v>4</v>
      </c>
      <c r="B4731" s="4" t="s">
        <v>5</v>
      </c>
      <c r="C4731" s="4" t="s">
        <v>10</v>
      </c>
    </row>
    <row r="4732" spans="1:5">
      <c r="A4732" t="n">
        <v>40696</v>
      </c>
      <c r="B4732" s="18" t="n">
        <v>13</v>
      </c>
      <c r="C4732" s="7" t="n">
        <v>6470</v>
      </c>
    </row>
    <row r="4733" spans="1:5">
      <c r="A4733" t="s">
        <v>4</v>
      </c>
      <c r="B4733" s="4" t="s">
        <v>5</v>
      </c>
      <c r="C4733" s="4" t="s">
        <v>10</v>
      </c>
    </row>
    <row r="4734" spans="1:5">
      <c r="A4734" t="n">
        <v>40699</v>
      </c>
      <c r="B4734" s="18" t="n">
        <v>13</v>
      </c>
      <c r="C4734" s="7" t="n">
        <v>6471</v>
      </c>
    </row>
    <row r="4735" spans="1:5">
      <c r="A4735" t="s">
        <v>4</v>
      </c>
      <c r="B4735" s="4" t="s">
        <v>5</v>
      </c>
      <c r="C4735" s="4" t="s">
        <v>13</v>
      </c>
    </row>
    <row r="4736" spans="1:5">
      <c r="A4736" t="n">
        <v>40702</v>
      </c>
      <c r="B4736" s="12" t="n">
        <v>74</v>
      </c>
      <c r="C4736" s="7" t="n">
        <v>18</v>
      </c>
    </row>
    <row r="4737" spans="1:3">
      <c r="A4737" t="s">
        <v>4</v>
      </c>
      <c r="B4737" s="4" t="s">
        <v>5</v>
      </c>
      <c r="C4737" s="4" t="s">
        <v>13</v>
      </c>
    </row>
    <row r="4738" spans="1:3">
      <c r="A4738" t="n">
        <v>40704</v>
      </c>
      <c r="B4738" s="12" t="n">
        <v>74</v>
      </c>
      <c r="C4738" s="7" t="n">
        <v>45</v>
      </c>
    </row>
    <row r="4739" spans="1:3">
      <c r="A4739" t="s">
        <v>4</v>
      </c>
      <c r="B4739" s="4" t="s">
        <v>5</v>
      </c>
      <c r="C4739" s="4" t="s">
        <v>10</v>
      </c>
    </row>
    <row r="4740" spans="1:3">
      <c r="A4740" t="n">
        <v>40706</v>
      </c>
      <c r="B4740" s="43" t="n">
        <v>16</v>
      </c>
      <c r="C4740" s="7" t="n">
        <v>0</v>
      </c>
    </row>
    <row r="4741" spans="1:3">
      <c r="A4741" t="s">
        <v>4</v>
      </c>
      <c r="B4741" s="4" t="s">
        <v>5</v>
      </c>
      <c r="C4741" s="4" t="s">
        <v>13</v>
      </c>
      <c r="D4741" s="4" t="s">
        <v>13</v>
      </c>
      <c r="E4741" s="4" t="s">
        <v>13</v>
      </c>
      <c r="F4741" s="4" t="s">
        <v>13</v>
      </c>
    </row>
    <row r="4742" spans="1:3">
      <c r="A4742" t="n">
        <v>40709</v>
      </c>
      <c r="B4742" s="8" t="n">
        <v>14</v>
      </c>
      <c r="C4742" s="7" t="n">
        <v>0</v>
      </c>
      <c r="D4742" s="7" t="n">
        <v>8</v>
      </c>
      <c r="E4742" s="7" t="n">
        <v>0</v>
      </c>
      <c r="F4742" s="7" t="n">
        <v>0</v>
      </c>
    </row>
    <row r="4743" spans="1:3">
      <c r="A4743" t="s">
        <v>4</v>
      </c>
      <c r="B4743" s="4" t="s">
        <v>5</v>
      </c>
      <c r="C4743" s="4" t="s">
        <v>13</v>
      </c>
      <c r="D4743" s="4" t="s">
        <v>6</v>
      </c>
    </row>
    <row r="4744" spans="1:3">
      <c r="A4744" t="n">
        <v>40714</v>
      </c>
      <c r="B4744" s="9" t="n">
        <v>2</v>
      </c>
      <c r="C4744" s="7" t="n">
        <v>11</v>
      </c>
      <c r="D4744" s="7" t="s">
        <v>47</v>
      </c>
    </row>
    <row r="4745" spans="1:3">
      <c r="A4745" t="s">
        <v>4</v>
      </c>
      <c r="B4745" s="4" t="s">
        <v>5</v>
      </c>
      <c r="C4745" s="4" t="s">
        <v>10</v>
      </c>
    </row>
    <row r="4746" spans="1:3">
      <c r="A4746" t="n">
        <v>40728</v>
      </c>
      <c r="B4746" s="43" t="n">
        <v>16</v>
      </c>
      <c r="C4746" s="7" t="n">
        <v>0</v>
      </c>
    </row>
    <row r="4747" spans="1:3">
      <c r="A4747" t="s">
        <v>4</v>
      </c>
      <c r="B4747" s="4" t="s">
        <v>5</v>
      </c>
      <c r="C4747" s="4" t="s">
        <v>13</v>
      </c>
      <c r="D4747" s="4" t="s">
        <v>6</v>
      </c>
    </row>
    <row r="4748" spans="1:3">
      <c r="A4748" t="n">
        <v>40731</v>
      </c>
      <c r="B4748" s="9" t="n">
        <v>2</v>
      </c>
      <c r="C4748" s="7" t="n">
        <v>11</v>
      </c>
      <c r="D4748" s="7" t="s">
        <v>423</v>
      </c>
    </row>
    <row r="4749" spans="1:3">
      <c r="A4749" t="s">
        <v>4</v>
      </c>
      <c r="B4749" s="4" t="s">
        <v>5</v>
      </c>
      <c r="C4749" s="4" t="s">
        <v>10</v>
      </c>
    </row>
    <row r="4750" spans="1:3">
      <c r="A4750" t="n">
        <v>40740</v>
      </c>
      <c r="B4750" s="43" t="n">
        <v>16</v>
      </c>
      <c r="C4750" s="7" t="n">
        <v>0</v>
      </c>
    </row>
    <row r="4751" spans="1:3">
      <c r="A4751" t="s">
        <v>4</v>
      </c>
      <c r="B4751" s="4" t="s">
        <v>5</v>
      </c>
      <c r="C4751" s="4" t="s">
        <v>9</v>
      </c>
    </row>
    <row r="4752" spans="1:3">
      <c r="A4752" t="n">
        <v>40743</v>
      </c>
      <c r="B4752" s="46" t="n">
        <v>15</v>
      </c>
      <c r="C4752" s="7" t="n">
        <v>2048</v>
      </c>
    </row>
    <row r="4753" spans="1:6">
      <c r="A4753" t="s">
        <v>4</v>
      </c>
      <c r="B4753" s="4" t="s">
        <v>5</v>
      </c>
      <c r="C4753" s="4" t="s">
        <v>13</v>
      </c>
      <c r="D4753" s="4" t="s">
        <v>6</v>
      </c>
    </row>
    <row r="4754" spans="1:6">
      <c r="A4754" t="n">
        <v>40748</v>
      </c>
      <c r="B4754" s="9" t="n">
        <v>2</v>
      </c>
      <c r="C4754" s="7" t="n">
        <v>10</v>
      </c>
      <c r="D4754" s="7" t="s">
        <v>77</v>
      </c>
    </row>
    <row r="4755" spans="1:6">
      <c r="A4755" t="s">
        <v>4</v>
      </c>
      <c r="B4755" s="4" t="s">
        <v>5</v>
      </c>
      <c r="C4755" s="4" t="s">
        <v>10</v>
      </c>
    </row>
    <row r="4756" spans="1:6">
      <c r="A4756" t="n">
        <v>40766</v>
      </c>
      <c r="B4756" s="43" t="n">
        <v>16</v>
      </c>
      <c r="C4756" s="7" t="n">
        <v>0</v>
      </c>
    </row>
    <row r="4757" spans="1:6">
      <c r="A4757" t="s">
        <v>4</v>
      </c>
      <c r="B4757" s="4" t="s">
        <v>5</v>
      </c>
      <c r="C4757" s="4" t="s">
        <v>13</v>
      </c>
      <c r="D4757" s="4" t="s">
        <v>6</v>
      </c>
    </row>
    <row r="4758" spans="1:6">
      <c r="A4758" t="n">
        <v>40769</v>
      </c>
      <c r="B4758" s="9" t="n">
        <v>2</v>
      </c>
      <c r="C4758" s="7" t="n">
        <v>10</v>
      </c>
      <c r="D4758" s="7" t="s">
        <v>78</v>
      </c>
    </row>
    <row r="4759" spans="1:6">
      <c r="A4759" t="s">
        <v>4</v>
      </c>
      <c r="B4759" s="4" t="s">
        <v>5</v>
      </c>
      <c r="C4759" s="4" t="s">
        <v>10</v>
      </c>
    </row>
    <row r="4760" spans="1:6">
      <c r="A4760" t="n">
        <v>40788</v>
      </c>
      <c r="B4760" s="43" t="n">
        <v>16</v>
      </c>
      <c r="C4760" s="7" t="n">
        <v>0</v>
      </c>
    </row>
    <row r="4761" spans="1:6">
      <c r="A4761" t="s">
        <v>4</v>
      </c>
      <c r="B4761" s="4" t="s">
        <v>5</v>
      </c>
      <c r="C4761" s="4" t="s">
        <v>13</v>
      </c>
      <c r="D4761" s="4" t="s">
        <v>10</v>
      </c>
      <c r="E4761" s="4" t="s">
        <v>24</v>
      </c>
    </row>
    <row r="4762" spans="1:6">
      <c r="A4762" t="n">
        <v>40791</v>
      </c>
      <c r="B4762" s="39" t="n">
        <v>58</v>
      </c>
      <c r="C4762" s="7" t="n">
        <v>100</v>
      </c>
      <c r="D4762" s="7" t="n">
        <v>300</v>
      </c>
      <c r="E4762" s="7" t="n">
        <v>1</v>
      </c>
    </row>
    <row r="4763" spans="1:6">
      <c r="A4763" t="s">
        <v>4</v>
      </c>
      <c r="B4763" s="4" t="s">
        <v>5</v>
      </c>
      <c r="C4763" s="4" t="s">
        <v>13</v>
      </c>
      <c r="D4763" s="4" t="s">
        <v>10</v>
      </c>
    </row>
    <row r="4764" spans="1:6">
      <c r="A4764" t="n">
        <v>40799</v>
      </c>
      <c r="B4764" s="39" t="n">
        <v>58</v>
      </c>
      <c r="C4764" s="7" t="n">
        <v>255</v>
      </c>
      <c r="D4764" s="7" t="n">
        <v>0</v>
      </c>
    </row>
    <row r="4765" spans="1:6">
      <c r="A4765" t="s">
        <v>4</v>
      </c>
      <c r="B4765" s="4" t="s">
        <v>5</v>
      </c>
      <c r="C4765" s="4" t="s">
        <v>13</v>
      </c>
    </row>
    <row r="4766" spans="1:6">
      <c r="A4766" t="n">
        <v>40803</v>
      </c>
      <c r="B4766" s="48" t="n">
        <v>23</v>
      </c>
      <c r="C4766" s="7" t="n">
        <v>0</v>
      </c>
    </row>
    <row r="4767" spans="1:6">
      <c r="A4767" t="s">
        <v>4</v>
      </c>
      <c r="B4767" s="4" t="s">
        <v>5</v>
      </c>
    </row>
    <row r="4768" spans="1:6">
      <c r="A4768" t="n">
        <v>40805</v>
      </c>
      <c r="B4768" s="5" t="n">
        <v>1</v>
      </c>
    </row>
    <row r="4769" spans="1:5" s="3" customFormat="1" customHeight="0">
      <c r="A4769" s="3" t="s">
        <v>2</v>
      </c>
      <c r="B4769" s="3" t="s">
        <v>424</v>
      </c>
    </row>
    <row r="4770" spans="1:5">
      <c r="A4770" t="s">
        <v>4</v>
      </c>
      <c r="B4770" s="4" t="s">
        <v>5</v>
      </c>
      <c r="C4770" s="4" t="s">
        <v>13</v>
      </c>
      <c r="D4770" s="4" t="s">
        <v>13</v>
      </c>
      <c r="E4770" s="4" t="s">
        <v>13</v>
      </c>
      <c r="F4770" s="4" t="s">
        <v>13</v>
      </c>
    </row>
    <row r="4771" spans="1:5">
      <c r="A4771" t="n">
        <v>40808</v>
      </c>
      <c r="B4771" s="8" t="n">
        <v>14</v>
      </c>
      <c r="C4771" s="7" t="n">
        <v>2</v>
      </c>
      <c r="D4771" s="7" t="n">
        <v>0</v>
      </c>
      <c r="E4771" s="7" t="n">
        <v>0</v>
      </c>
      <c r="F4771" s="7" t="n">
        <v>0</v>
      </c>
    </row>
    <row r="4772" spans="1:5">
      <c r="A4772" t="s">
        <v>4</v>
      </c>
      <c r="B4772" s="4" t="s">
        <v>5</v>
      </c>
      <c r="C4772" s="4" t="s">
        <v>13</v>
      </c>
      <c r="D4772" s="15" t="s">
        <v>26</v>
      </c>
      <c r="E4772" s="4" t="s">
        <v>5</v>
      </c>
      <c r="F4772" s="4" t="s">
        <v>13</v>
      </c>
      <c r="G4772" s="4" t="s">
        <v>10</v>
      </c>
      <c r="H4772" s="15" t="s">
        <v>28</v>
      </c>
      <c r="I4772" s="4" t="s">
        <v>13</v>
      </c>
      <c r="J4772" s="4" t="s">
        <v>9</v>
      </c>
      <c r="K4772" s="4" t="s">
        <v>13</v>
      </c>
      <c r="L4772" s="4" t="s">
        <v>13</v>
      </c>
      <c r="M4772" s="15" t="s">
        <v>26</v>
      </c>
      <c r="N4772" s="4" t="s">
        <v>5</v>
      </c>
      <c r="O4772" s="4" t="s">
        <v>13</v>
      </c>
      <c r="P4772" s="4" t="s">
        <v>10</v>
      </c>
      <c r="Q4772" s="15" t="s">
        <v>28</v>
      </c>
      <c r="R4772" s="4" t="s">
        <v>13</v>
      </c>
      <c r="S4772" s="4" t="s">
        <v>9</v>
      </c>
      <c r="T4772" s="4" t="s">
        <v>13</v>
      </c>
      <c r="U4772" s="4" t="s">
        <v>13</v>
      </c>
      <c r="V4772" s="4" t="s">
        <v>13</v>
      </c>
      <c r="W4772" s="4" t="s">
        <v>25</v>
      </c>
    </row>
    <row r="4773" spans="1:5">
      <c r="A4773" t="n">
        <v>40813</v>
      </c>
      <c r="B4773" s="13" t="n">
        <v>5</v>
      </c>
      <c r="C4773" s="7" t="n">
        <v>28</v>
      </c>
      <c r="D4773" s="15" t="s">
        <v>3</v>
      </c>
      <c r="E4773" s="10" t="n">
        <v>162</v>
      </c>
      <c r="F4773" s="7" t="n">
        <v>3</v>
      </c>
      <c r="G4773" s="7" t="n">
        <v>12456</v>
      </c>
      <c r="H4773" s="15" t="s">
        <v>3</v>
      </c>
      <c r="I4773" s="7" t="n">
        <v>0</v>
      </c>
      <c r="J4773" s="7" t="n">
        <v>1</v>
      </c>
      <c r="K4773" s="7" t="n">
        <v>2</v>
      </c>
      <c r="L4773" s="7" t="n">
        <v>28</v>
      </c>
      <c r="M4773" s="15" t="s">
        <v>3</v>
      </c>
      <c r="N4773" s="10" t="n">
        <v>162</v>
      </c>
      <c r="O4773" s="7" t="n">
        <v>3</v>
      </c>
      <c r="P4773" s="7" t="n">
        <v>12456</v>
      </c>
      <c r="Q4773" s="15" t="s">
        <v>3</v>
      </c>
      <c r="R4773" s="7" t="n">
        <v>0</v>
      </c>
      <c r="S4773" s="7" t="n">
        <v>2</v>
      </c>
      <c r="T4773" s="7" t="n">
        <v>2</v>
      </c>
      <c r="U4773" s="7" t="n">
        <v>11</v>
      </c>
      <c r="V4773" s="7" t="n">
        <v>1</v>
      </c>
      <c r="W4773" s="14" t="n">
        <f t="normal" ca="1">A4777</f>
        <v>0</v>
      </c>
    </row>
    <row r="4774" spans="1:5">
      <c r="A4774" t="s">
        <v>4</v>
      </c>
      <c r="B4774" s="4" t="s">
        <v>5</v>
      </c>
      <c r="C4774" s="4" t="s">
        <v>13</v>
      </c>
      <c r="D4774" s="4" t="s">
        <v>10</v>
      </c>
      <c r="E4774" s="4" t="s">
        <v>24</v>
      </c>
    </row>
    <row r="4775" spans="1:5">
      <c r="A4775" t="n">
        <v>40842</v>
      </c>
      <c r="B4775" s="39" t="n">
        <v>58</v>
      </c>
      <c r="C4775" s="7" t="n">
        <v>0</v>
      </c>
      <c r="D4775" s="7" t="n">
        <v>0</v>
      </c>
      <c r="E4775" s="7" t="n">
        <v>1</v>
      </c>
    </row>
    <row r="4776" spans="1:5">
      <c r="A4776" t="s">
        <v>4</v>
      </c>
      <c r="B4776" s="4" t="s">
        <v>5</v>
      </c>
      <c r="C4776" s="4" t="s">
        <v>13</v>
      </c>
      <c r="D4776" s="15" t="s">
        <v>26</v>
      </c>
      <c r="E4776" s="4" t="s">
        <v>5</v>
      </c>
      <c r="F4776" s="4" t="s">
        <v>13</v>
      </c>
      <c r="G4776" s="4" t="s">
        <v>10</v>
      </c>
      <c r="H4776" s="15" t="s">
        <v>28</v>
      </c>
      <c r="I4776" s="4" t="s">
        <v>13</v>
      </c>
      <c r="J4776" s="4" t="s">
        <v>9</v>
      </c>
      <c r="K4776" s="4" t="s">
        <v>13</v>
      </c>
      <c r="L4776" s="4" t="s">
        <v>13</v>
      </c>
      <c r="M4776" s="15" t="s">
        <v>26</v>
      </c>
      <c r="N4776" s="4" t="s">
        <v>5</v>
      </c>
      <c r="O4776" s="4" t="s">
        <v>13</v>
      </c>
      <c r="P4776" s="4" t="s">
        <v>10</v>
      </c>
      <c r="Q4776" s="15" t="s">
        <v>28</v>
      </c>
      <c r="R4776" s="4" t="s">
        <v>13</v>
      </c>
      <c r="S4776" s="4" t="s">
        <v>9</v>
      </c>
      <c r="T4776" s="4" t="s">
        <v>13</v>
      </c>
      <c r="U4776" s="4" t="s">
        <v>13</v>
      </c>
      <c r="V4776" s="4" t="s">
        <v>13</v>
      </c>
      <c r="W4776" s="4" t="s">
        <v>25</v>
      </c>
    </row>
    <row r="4777" spans="1:5">
      <c r="A4777" t="n">
        <v>40850</v>
      </c>
      <c r="B4777" s="13" t="n">
        <v>5</v>
      </c>
      <c r="C4777" s="7" t="n">
        <v>28</v>
      </c>
      <c r="D4777" s="15" t="s">
        <v>3</v>
      </c>
      <c r="E4777" s="10" t="n">
        <v>162</v>
      </c>
      <c r="F4777" s="7" t="n">
        <v>3</v>
      </c>
      <c r="G4777" s="7" t="n">
        <v>12456</v>
      </c>
      <c r="H4777" s="15" t="s">
        <v>3</v>
      </c>
      <c r="I4777" s="7" t="n">
        <v>0</v>
      </c>
      <c r="J4777" s="7" t="n">
        <v>1</v>
      </c>
      <c r="K4777" s="7" t="n">
        <v>3</v>
      </c>
      <c r="L4777" s="7" t="n">
        <v>28</v>
      </c>
      <c r="M4777" s="15" t="s">
        <v>3</v>
      </c>
      <c r="N4777" s="10" t="n">
        <v>162</v>
      </c>
      <c r="O4777" s="7" t="n">
        <v>3</v>
      </c>
      <c r="P4777" s="7" t="n">
        <v>12456</v>
      </c>
      <c r="Q4777" s="15" t="s">
        <v>3</v>
      </c>
      <c r="R4777" s="7" t="n">
        <v>0</v>
      </c>
      <c r="S4777" s="7" t="n">
        <v>2</v>
      </c>
      <c r="T4777" s="7" t="n">
        <v>3</v>
      </c>
      <c r="U4777" s="7" t="n">
        <v>9</v>
      </c>
      <c r="V4777" s="7" t="n">
        <v>1</v>
      </c>
      <c r="W4777" s="14" t="n">
        <f t="normal" ca="1">A4787</f>
        <v>0</v>
      </c>
    </row>
    <row r="4778" spans="1:5">
      <c r="A4778" t="s">
        <v>4</v>
      </c>
      <c r="B4778" s="4" t="s">
        <v>5</v>
      </c>
      <c r="C4778" s="4" t="s">
        <v>13</v>
      </c>
      <c r="D4778" s="15" t="s">
        <v>26</v>
      </c>
      <c r="E4778" s="4" t="s">
        <v>5</v>
      </c>
      <c r="F4778" s="4" t="s">
        <v>10</v>
      </c>
      <c r="G4778" s="4" t="s">
        <v>13</v>
      </c>
      <c r="H4778" s="4" t="s">
        <v>13</v>
      </c>
      <c r="I4778" s="4" t="s">
        <v>6</v>
      </c>
      <c r="J4778" s="15" t="s">
        <v>28</v>
      </c>
      <c r="K4778" s="4" t="s">
        <v>13</v>
      </c>
      <c r="L4778" s="4" t="s">
        <v>13</v>
      </c>
      <c r="M4778" s="15" t="s">
        <v>26</v>
      </c>
      <c r="N4778" s="4" t="s">
        <v>5</v>
      </c>
      <c r="O4778" s="4" t="s">
        <v>13</v>
      </c>
      <c r="P4778" s="15" t="s">
        <v>28</v>
      </c>
      <c r="Q4778" s="4" t="s">
        <v>13</v>
      </c>
      <c r="R4778" s="4" t="s">
        <v>9</v>
      </c>
      <c r="S4778" s="4" t="s">
        <v>13</v>
      </c>
      <c r="T4778" s="4" t="s">
        <v>13</v>
      </c>
      <c r="U4778" s="4" t="s">
        <v>13</v>
      </c>
      <c r="V4778" s="15" t="s">
        <v>26</v>
      </c>
      <c r="W4778" s="4" t="s">
        <v>5</v>
      </c>
      <c r="X4778" s="4" t="s">
        <v>13</v>
      </c>
      <c r="Y4778" s="15" t="s">
        <v>28</v>
      </c>
      <c r="Z4778" s="4" t="s">
        <v>13</v>
      </c>
      <c r="AA4778" s="4" t="s">
        <v>9</v>
      </c>
      <c r="AB4778" s="4" t="s">
        <v>13</v>
      </c>
      <c r="AC4778" s="4" t="s">
        <v>13</v>
      </c>
      <c r="AD4778" s="4" t="s">
        <v>13</v>
      </c>
      <c r="AE4778" s="4" t="s">
        <v>25</v>
      </c>
    </row>
    <row r="4779" spans="1:5">
      <c r="A4779" t="n">
        <v>40879</v>
      </c>
      <c r="B4779" s="13" t="n">
        <v>5</v>
      </c>
      <c r="C4779" s="7" t="n">
        <v>28</v>
      </c>
      <c r="D4779" s="15" t="s">
        <v>3</v>
      </c>
      <c r="E4779" s="65" t="n">
        <v>47</v>
      </c>
      <c r="F4779" s="7" t="n">
        <v>61456</v>
      </c>
      <c r="G4779" s="7" t="n">
        <v>2</v>
      </c>
      <c r="H4779" s="7" t="n">
        <v>0</v>
      </c>
      <c r="I4779" s="7" t="s">
        <v>120</v>
      </c>
      <c r="J4779" s="15" t="s">
        <v>3</v>
      </c>
      <c r="K4779" s="7" t="n">
        <v>8</v>
      </c>
      <c r="L4779" s="7" t="n">
        <v>28</v>
      </c>
      <c r="M4779" s="15" t="s">
        <v>3</v>
      </c>
      <c r="N4779" s="12" t="n">
        <v>74</v>
      </c>
      <c r="O4779" s="7" t="n">
        <v>65</v>
      </c>
      <c r="P4779" s="15" t="s">
        <v>3</v>
      </c>
      <c r="Q4779" s="7" t="n">
        <v>0</v>
      </c>
      <c r="R4779" s="7" t="n">
        <v>1</v>
      </c>
      <c r="S4779" s="7" t="n">
        <v>3</v>
      </c>
      <c r="T4779" s="7" t="n">
        <v>9</v>
      </c>
      <c r="U4779" s="7" t="n">
        <v>28</v>
      </c>
      <c r="V4779" s="15" t="s">
        <v>3</v>
      </c>
      <c r="W4779" s="12" t="n">
        <v>74</v>
      </c>
      <c r="X4779" s="7" t="n">
        <v>65</v>
      </c>
      <c r="Y4779" s="15" t="s">
        <v>3</v>
      </c>
      <c r="Z4779" s="7" t="n">
        <v>0</v>
      </c>
      <c r="AA4779" s="7" t="n">
        <v>2</v>
      </c>
      <c r="AB4779" s="7" t="n">
        <v>3</v>
      </c>
      <c r="AC4779" s="7" t="n">
        <v>9</v>
      </c>
      <c r="AD4779" s="7" t="n">
        <v>1</v>
      </c>
      <c r="AE4779" s="14" t="n">
        <f t="normal" ca="1">A4783</f>
        <v>0</v>
      </c>
    </row>
    <row r="4780" spans="1:5">
      <c r="A4780" t="s">
        <v>4</v>
      </c>
      <c r="B4780" s="4" t="s">
        <v>5</v>
      </c>
      <c r="C4780" s="4" t="s">
        <v>10</v>
      </c>
      <c r="D4780" s="4" t="s">
        <v>13</v>
      </c>
      <c r="E4780" s="4" t="s">
        <v>13</v>
      </c>
      <c r="F4780" s="4" t="s">
        <v>6</v>
      </c>
    </row>
    <row r="4781" spans="1:5">
      <c r="A4781" t="n">
        <v>40927</v>
      </c>
      <c r="B4781" s="65" t="n">
        <v>47</v>
      </c>
      <c r="C4781" s="7" t="n">
        <v>61456</v>
      </c>
      <c r="D4781" s="7" t="n">
        <v>0</v>
      </c>
      <c r="E4781" s="7" t="n">
        <v>0</v>
      </c>
      <c r="F4781" s="7" t="s">
        <v>121</v>
      </c>
    </row>
    <row r="4782" spans="1:5">
      <c r="A4782" t="s">
        <v>4</v>
      </c>
      <c r="B4782" s="4" t="s">
        <v>5</v>
      </c>
      <c r="C4782" s="4" t="s">
        <v>13</v>
      </c>
      <c r="D4782" s="4" t="s">
        <v>10</v>
      </c>
      <c r="E4782" s="4" t="s">
        <v>24</v>
      </c>
    </row>
    <row r="4783" spans="1:5">
      <c r="A4783" t="n">
        <v>40940</v>
      </c>
      <c r="B4783" s="39" t="n">
        <v>58</v>
      </c>
      <c r="C4783" s="7" t="n">
        <v>0</v>
      </c>
      <c r="D4783" s="7" t="n">
        <v>300</v>
      </c>
      <c r="E4783" s="7" t="n">
        <v>1</v>
      </c>
    </row>
    <row r="4784" spans="1:5">
      <c r="A4784" t="s">
        <v>4</v>
      </c>
      <c r="B4784" s="4" t="s">
        <v>5</v>
      </c>
      <c r="C4784" s="4" t="s">
        <v>13</v>
      </c>
      <c r="D4784" s="4" t="s">
        <v>10</v>
      </c>
    </row>
    <row r="4785" spans="1:31">
      <c r="A4785" t="n">
        <v>40948</v>
      </c>
      <c r="B4785" s="39" t="n">
        <v>58</v>
      </c>
      <c r="C4785" s="7" t="n">
        <v>255</v>
      </c>
      <c r="D4785" s="7" t="n">
        <v>0</v>
      </c>
    </row>
    <row r="4786" spans="1:31">
      <c r="A4786" t="s">
        <v>4</v>
      </c>
      <c r="B4786" s="4" t="s">
        <v>5</v>
      </c>
      <c r="C4786" s="4" t="s">
        <v>13</v>
      </c>
      <c r="D4786" s="4" t="s">
        <v>13</v>
      </c>
      <c r="E4786" s="4" t="s">
        <v>13</v>
      </c>
      <c r="F4786" s="4" t="s">
        <v>13</v>
      </c>
    </row>
    <row r="4787" spans="1:31">
      <c r="A4787" t="n">
        <v>40952</v>
      </c>
      <c r="B4787" s="8" t="n">
        <v>14</v>
      </c>
      <c r="C4787" s="7" t="n">
        <v>0</v>
      </c>
      <c r="D4787" s="7" t="n">
        <v>0</v>
      </c>
      <c r="E4787" s="7" t="n">
        <v>0</v>
      </c>
      <c r="F4787" s="7" t="n">
        <v>64</v>
      </c>
    </row>
    <row r="4788" spans="1:31">
      <c r="A4788" t="s">
        <v>4</v>
      </c>
      <c r="B4788" s="4" t="s">
        <v>5</v>
      </c>
      <c r="C4788" s="4" t="s">
        <v>13</v>
      </c>
      <c r="D4788" s="4" t="s">
        <v>10</v>
      </c>
    </row>
    <row r="4789" spans="1:31">
      <c r="A4789" t="n">
        <v>40957</v>
      </c>
      <c r="B4789" s="32" t="n">
        <v>22</v>
      </c>
      <c r="C4789" s="7" t="n">
        <v>0</v>
      </c>
      <c r="D4789" s="7" t="n">
        <v>12456</v>
      </c>
    </row>
    <row r="4790" spans="1:31">
      <c r="A4790" t="s">
        <v>4</v>
      </c>
      <c r="B4790" s="4" t="s">
        <v>5</v>
      </c>
      <c r="C4790" s="4" t="s">
        <v>13</v>
      </c>
      <c r="D4790" s="4" t="s">
        <v>10</v>
      </c>
    </row>
    <row r="4791" spans="1:31">
      <c r="A4791" t="n">
        <v>40961</v>
      </c>
      <c r="B4791" s="39" t="n">
        <v>58</v>
      </c>
      <c r="C4791" s="7" t="n">
        <v>5</v>
      </c>
      <c r="D4791" s="7" t="n">
        <v>300</v>
      </c>
    </row>
    <row r="4792" spans="1:31">
      <c r="A4792" t="s">
        <v>4</v>
      </c>
      <c r="B4792" s="4" t="s">
        <v>5</v>
      </c>
      <c r="C4792" s="4" t="s">
        <v>24</v>
      </c>
      <c r="D4792" s="4" t="s">
        <v>10</v>
      </c>
    </row>
    <row r="4793" spans="1:31">
      <c r="A4793" t="n">
        <v>40965</v>
      </c>
      <c r="B4793" s="66" t="n">
        <v>103</v>
      </c>
      <c r="C4793" s="7" t="n">
        <v>0</v>
      </c>
      <c r="D4793" s="7" t="n">
        <v>300</v>
      </c>
    </row>
    <row r="4794" spans="1:31">
      <c r="A4794" t="s">
        <v>4</v>
      </c>
      <c r="B4794" s="4" t="s">
        <v>5</v>
      </c>
      <c r="C4794" s="4" t="s">
        <v>13</v>
      </c>
    </row>
    <row r="4795" spans="1:31">
      <c r="A4795" t="n">
        <v>40972</v>
      </c>
      <c r="B4795" s="37" t="n">
        <v>64</v>
      </c>
      <c r="C4795" s="7" t="n">
        <v>7</v>
      </c>
    </row>
    <row r="4796" spans="1:31">
      <c r="A4796" t="s">
        <v>4</v>
      </c>
      <c r="B4796" s="4" t="s">
        <v>5</v>
      </c>
      <c r="C4796" s="4" t="s">
        <v>13</v>
      </c>
      <c r="D4796" s="4" t="s">
        <v>10</v>
      </c>
    </row>
    <row r="4797" spans="1:31">
      <c r="A4797" t="n">
        <v>40974</v>
      </c>
      <c r="B4797" s="67" t="n">
        <v>72</v>
      </c>
      <c r="C4797" s="7" t="n">
        <v>5</v>
      </c>
      <c r="D4797" s="7" t="n">
        <v>0</v>
      </c>
    </row>
    <row r="4798" spans="1:31">
      <c r="A4798" t="s">
        <v>4</v>
      </c>
      <c r="B4798" s="4" t="s">
        <v>5</v>
      </c>
      <c r="C4798" s="4" t="s">
        <v>13</v>
      </c>
      <c r="D4798" s="15" t="s">
        <v>26</v>
      </c>
      <c r="E4798" s="4" t="s">
        <v>5</v>
      </c>
      <c r="F4798" s="4" t="s">
        <v>13</v>
      </c>
      <c r="G4798" s="4" t="s">
        <v>10</v>
      </c>
      <c r="H4798" s="15" t="s">
        <v>28</v>
      </c>
      <c r="I4798" s="4" t="s">
        <v>13</v>
      </c>
      <c r="J4798" s="4" t="s">
        <v>9</v>
      </c>
      <c r="K4798" s="4" t="s">
        <v>13</v>
      </c>
      <c r="L4798" s="4" t="s">
        <v>13</v>
      </c>
      <c r="M4798" s="4" t="s">
        <v>25</v>
      </c>
    </row>
    <row r="4799" spans="1:31">
      <c r="A4799" t="n">
        <v>40978</v>
      </c>
      <c r="B4799" s="13" t="n">
        <v>5</v>
      </c>
      <c r="C4799" s="7" t="n">
        <v>28</v>
      </c>
      <c r="D4799" s="15" t="s">
        <v>3</v>
      </c>
      <c r="E4799" s="10" t="n">
        <v>162</v>
      </c>
      <c r="F4799" s="7" t="n">
        <v>4</v>
      </c>
      <c r="G4799" s="7" t="n">
        <v>12456</v>
      </c>
      <c r="H4799" s="15" t="s">
        <v>3</v>
      </c>
      <c r="I4799" s="7" t="n">
        <v>0</v>
      </c>
      <c r="J4799" s="7" t="n">
        <v>1</v>
      </c>
      <c r="K4799" s="7" t="n">
        <v>2</v>
      </c>
      <c r="L4799" s="7" t="n">
        <v>1</v>
      </c>
      <c r="M4799" s="14" t="n">
        <f t="normal" ca="1">A4805</f>
        <v>0</v>
      </c>
    </row>
    <row r="4800" spans="1:31">
      <c r="A4800" t="s">
        <v>4</v>
      </c>
      <c r="B4800" s="4" t="s">
        <v>5</v>
      </c>
      <c r="C4800" s="4" t="s">
        <v>13</v>
      </c>
      <c r="D4800" s="4" t="s">
        <v>6</v>
      </c>
    </row>
    <row r="4801" spans="1:13">
      <c r="A4801" t="n">
        <v>40995</v>
      </c>
      <c r="B4801" s="9" t="n">
        <v>2</v>
      </c>
      <c r="C4801" s="7" t="n">
        <v>10</v>
      </c>
      <c r="D4801" s="7" t="s">
        <v>122</v>
      </c>
    </row>
    <row r="4802" spans="1:13">
      <c r="A4802" t="s">
        <v>4</v>
      </c>
      <c r="B4802" s="4" t="s">
        <v>5</v>
      </c>
      <c r="C4802" s="4" t="s">
        <v>10</v>
      </c>
    </row>
    <row r="4803" spans="1:13">
      <c r="A4803" t="n">
        <v>41012</v>
      </c>
      <c r="B4803" s="43" t="n">
        <v>16</v>
      </c>
      <c r="C4803" s="7" t="n">
        <v>0</v>
      </c>
    </row>
    <row r="4804" spans="1:13">
      <c r="A4804" t="s">
        <v>4</v>
      </c>
      <c r="B4804" s="4" t="s">
        <v>5</v>
      </c>
      <c r="C4804" s="4" t="s">
        <v>13</v>
      </c>
      <c r="D4804" s="4" t="s">
        <v>10</v>
      </c>
      <c r="E4804" s="4" t="s">
        <v>13</v>
      </c>
      <c r="F4804" s="4" t="s">
        <v>25</v>
      </c>
    </row>
    <row r="4805" spans="1:13">
      <c r="A4805" t="n">
        <v>41015</v>
      </c>
      <c r="B4805" s="13" t="n">
        <v>5</v>
      </c>
      <c r="C4805" s="7" t="n">
        <v>30</v>
      </c>
      <c r="D4805" s="7" t="n">
        <v>6471</v>
      </c>
      <c r="E4805" s="7" t="n">
        <v>1</v>
      </c>
      <c r="F4805" s="14" t="n">
        <f t="normal" ca="1">A4809</f>
        <v>0</v>
      </c>
    </row>
    <row r="4806" spans="1:13">
      <c r="A4806" t="s">
        <v>4</v>
      </c>
      <c r="B4806" s="4" t="s">
        <v>5</v>
      </c>
      <c r="C4806" s="4" t="s">
        <v>10</v>
      </c>
      <c r="D4806" s="4" t="s">
        <v>6</v>
      </c>
      <c r="E4806" s="4" t="s">
        <v>6</v>
      </c>
      <c r="F4806" s="4" t="s">
        <v>6</v>
      </c>
      <c r="G4806" s="4" t="s">
        <v>13</v>
      </c>
      <c r="H4806" s="4" t="s">
        <v>9</v>
      </c>
      <c r="I4806" s="4" t="s">
        <v>24</v>
      </c>
      <c r="J4806" s="4" t="s">
        <v>24</v>
      </c>
      <c r="K4806" s="4" t="s">
        <v>24</v>
      </c>
      <c r="L4806" s="4" t="s">
        <v>24</v>
      </c>
      <c r="M4806" s="4" t="s">
        <v>24</v>
      </c>
      <c r="N4806" s="4" t="s">
        <v>24</v>
      </c>
      <c r="O4806" s="4" t="s">
        <v>24</v>
      </c>
      <c r="P4806" s="4" t="s">
        <v>6</v>
      </c>
      <c r="Q4806" s="4" t="s">
        <v>6</v>
      </c>
      <c r="R4806" s="4" t="s">
        <v>9</v>
      </c>
      <c r="S4806" s="4" t="s">
        <v>13</v>
      </c>
      <c r="T4806" s="4" t="s">
        <v>9</v>
      </c>
      <c r="U4806" s="4" t="s">
        <v>9</v>
      </c>
      <c r="V4806" s="4" t="s">
        <v>10</v>
      </c>
    </row>
    <row r="4807" spans="1:13">
      <c r="A4807" t="n">
        <v>41024</v>
      </c>
      <c r="B4807" s="23" t="n">
        <v>19</v>
      </c>
      <c r="C4807" s="7" t="n">
        <v>1600</v>
      </c>
      <c r="D4807" s="7" t="s">
        <v>157</v>
      </c>
      <c r="E4807" s="7" t="s">
        <v>158</v>
      </c>
      <c r="F4807" s="7" t="s">
        <v>12</v>
      </c>
      <c r="G4807" s="7" t="n">
        <v>0</v>
      </c>
      <c r="H4807" s="7" t="n">
        <v>1</v>
      </c>
      <c r="I4807" s="7" t="n">
        <v>0</v>
      </c>
      <c r="J4807" s="7" t="n">
        <v>0</v>
      </c>
      <c r="K4807" s="7" t="n">
        <v>0</v>
      </c>
      <c r="L4807" s="7" t="n">
        <v>0</v>
      </c>
      <c r="M4807" s="7" t="n">
        <v>1</v>
      </c>
      <c r="N4807" s="7" t="n">
        <v>1.60000002384186</v>
      </c>
      <c r="O4807" s="7" t="n">
        <v>0.0900000035762787</v>
      </c>
      <c r="P4807" s="7" t="s">
        <v>12</v>
      </c>
      <c r="Q4807" s="7" t="s">
        <v>12</v>
      </c>
      <c r="R4807" s="7" t="n">
        <v>-1</v>
      </c>
      <c r="S4807" s="7" t="n">
        <v>0</v>
      </c>
      <c r="T4807" s="7" t="n">
        <v>0</v>
      </c>
      <c r="U4807" s="7" t="n">
        <v>0</v>
      </c>
      <c r="V4807" s="7" t="n">
        <v>0</v>
      </c>
    </row>
    <row r="4808" spans="1:13">
      <c r="A4808" t="s">
        <v>4</v>
      </c>
      <c r="B4808" s="4" t="s">
        <v>5</v>
      </c>
      <c r="C4808" s="4" t="s">
        <v>13</v>
      </c>
      <c r="D4808" s="4" t="s">
        <v>10</v>
      </c>
      <c r="E4808" s="4" t="s">
        <v>10</v>
      </c>
      <c r="F4808" s="4" t="s">
        <v>13</v>
      </c>
    </row>
    <row r="4809" spans="1:13">
      <c r="A4809" t="n">
        <v>41093</v>
      </c>
      <c r="B4809" s="34" t="n">
        <v>25</v>
      </c>
      <c r="C4809" s="7" t="n">
        <v>1</v>
      </c>
      <c r="D4809" s="7" t="n">
        <v>160</v>
      </c>
      <c r="E4809" s="7" t="n">
        <v>570</v>
      </c>
      <c r="F4809" s="7" t="n">
        <v>1</v>
      </c>
    </row>
    <row r="4810" spans="1:13">
      <c r="A4810" t="s">
        <v>4</v>
      </c>
      <c r="B4810" s="4" t="s">
        <v>5</v>
      </c>
      <c r="C4810" s="4" t="s">
        <v>13</v>
      </c>
      <c r="D4810" s="4" t="s">
        <v>10</v>
      </c>
      <c r="E4810" s="4" t="s">
        <v>6</v>
      </c>
    </row>
    <row r="4811" spans="1:13">
      <c r="A4811" t="n">
        <v>41100</v>
      </c>
      <c r="B4811" s="61" t="n">
        <v>51</v>
      </c>
      <c r="C4811" s="7" t="n">
        <v>4</v>
      </c>
      <c r="D4811" s="7" t="n">
        <v>0</v>
      </c>
      <c r="E4811" s="7" t="s">
        <v>293</v>
      </c>
    </row>
    <row r="4812" spans="1:13">
      <c r="A4812" t="s">
        <v>4</v>
      </c>
      <c r="B4812" s="4" t="s">
        <v>5</v>
      </c>
      <c r="C4812" s="4" t="s">
        <v>10</v>
      </c>
    </row>
    <row r="4813" spans="1:13">
      <c r="A4813" t="n">
        <v>41114</v>
      </c>
      <c r="B4813" s="43" t="n">
        <v>16</v>
      </c>
      <c r="C4813" s="7" t="n">
        <v>0</v>
      </c>
    </row>
    <row r="4814" spans="1:13">
      <c r="A4814" t="s">
        <v>4</v>
      </c>
      <c r="B4814" s="4" t="s">
        <v>5</v>
      </c>
      <c r="C4814" s="4" t="s">
        <v>10</v>
      </c>
      <c r="D4814" s="4" t="s">
        <v>13</v>
      </c>
      <c r="E4814" s="4" t="s">
        <v>9</v>
      </c>
      <c r="F4814" s="4" t="s">
        <v>70</v>
      </c>
      <c r="G4814" s="4" t="s">
        <v>13</v>
      </c>
      <c r="H4814" s="4" t="s">
        <v>13</v>
      </c>
      <c r="I4814" s="4" t="s">
        <v>13</v>
      </c>
      <c r="J4814" s="4" t="s">
        <v>9</v>
      </c>
      <c r="K4814" s="4" t="s">
        <v>70</v>
      </c>
      <c r="L4814" s="4" t="s">
        <v>13</v>
      </c>
      <c r="M4814" s="4" t="s">
        <v>13</v>
      </c>
    </row>
    <row r="4815" spans="1:13">
      <c r="A4815" t="n">
        <v>41117</v>
      </c>
      <c r="B4815" s="62" t="n">
        <v>26</v>
      </c>
      <c r="C4815" s="7" t="n">
        <v>0</v>
      </c>
      <c r="D4815" s="7" t="n">
        <v>17</v>
      </c>
      <c r="E4815" s="7" t="n">
        <v>62874</v>
      </c>
      <c r="F4815" s="7" t="s">
        <v>425</v>
      </c>
      <c r="G4815" s="7" t="n">
        <v>2</v>
      </c>
      <c r="H4815" s="7" t="n">
        <v>3</v>
      </c>
      <c r="I4815" s="7" t="n">
        <v>17</v>
      </c>
      <c r="J4815" s="7" t="n">
        <v>62875</v>
      </c>
      <c r="K4815" s="7" t="s">
        <v>426</v>
      </c>
      <c r="L4815" s="7" t="n">
        <v>2</v>
      </c>
      <c r="M4815" s="7" t="n">
        <v>0</v>
      </c>
    </row>
    <row r="4816" spans="1:13">
      <c r="A4816" t="s">
        <v>4</v>
      </c>
      <c r="B4816" s="4" t="s">
        <v>5</v>
      </c>
    </row>
    <row r="4817" spans="1:22">
      <c r="A4817" t="n">
        <v>41257</v>
      </c>
      <c r="B4817" s="36" t="n">
        <v>28</v>
      </c>
    </row>
    <row r="4818" spans="1:22">
      <c r="A4818" t="s">
        <v>4</v>
      </c>
      <c r="B4818" s="4" t="s">
        <v>5</v>
      </c>
      <c r="C4818" s="4" t="s">
        <v>10</v>
      </c>
      <c r="D4818" s="4" t="s">
        <v>13</v>
      </c>
    </row>
    <row r="4819" spans="1:22">
      <c r="A4819" t="n">
        <v>41258</v>
      </c>
      <c r="B4819" s="77" t="n">
        <v>89</v>
      </c>
      <c r="C4819" s="7" t="n">
        <v>65533</v>
      </c>
      <c r="D4819" s="7" t="n">
        <v>1</v>
      </c>
    </row>
    <row r="4820" spans="1:22">
      <c r="A4820" t="s">
        <v>4</v>
      </c>
      <c r="B4820" s="4" t="s">
        <v>5</v>
      </c>
      <c r="C4820" s="4" t="s">
        <v>13</v>
      </c>
      <c r="D4820" s="4" t="s">
        <v>10</v>
      </c>
      <c r="E4820" s="4" t="s">
        <v>24</v>
      </c>
      <c r="F4820" s="4" t="s">
        <v>10</v>
      </c>
      <c r="G4820" s="4" t="s">
        <v>9</v>
      </c>
      <c r="H4820" s="4" t="s">
        <v>9</v>
      </c>
      <c r="I4820" s="4" t="s">
        <v>10</v>
      </c>
      <c r="J4820" s="4" t="s">
        <v>10</v>
      </c>
      <c r="K4820" s="4" t="s">
        <v>9</v>
      </c>
      <c r="L4820" s="4" t="s">
        <v>9</v>
      </c>
      <c r="M4820" s="4" t="s">
        <v>9</v>
      </c>
      <c r="N4820" s="4" t="s">
        <v>9</v>
      </c>
      <c r="O4820" s="4" t="s">
        <v>6</v>
      </c>
    </row>
    <row r="4821" spans="1:22">
      <c r="A4821" t="n">
        <v>41262</v>
      </c>
      <c r="B4821" s="20" t="n">
        <v>50</v>
      </c>
      <c r="C4821" s="7" t="n">
        <v>0</v>
      </c>
      <c r="D4821" s="7" t="n">
        <v>2072</v>
      </c>
      <c r="E4821" s="7" t="n">
        <v>1</v>
      </c>
      <c r="F4821" s="7" t="n">
        <v>0</v>
      </c>
      <c r="G4821" s="7" t="n">
        <v>0</v>
      </c>
      <c r="H4821" s="7" t="n">
        <v>0</v>
      </c>
      <c r="I4821" s="7" t="n">
        <v>0</v>
      </c>
      <c r="J4821" s="7" t="n">
        <v>65533</v>
      </c>
      <c r="K4821" s="7" t="n">
        <v>0</v>
      </c>
      <c r="L4821" s="7" t="n">
        <v>0</v>
      </c>
      <c r="M4821" s="7" t="n">
        <v>0</v>
      </c>
      <c r="N4821" s="7" t="n">
        <v>0</v>
      </c>
      <c r="O4821" s="7" t="s">
        <v>12</v>
      </c>
    </row>
    <row r="4822" spans="1:22">
      <c r="A4822" t="s">
        <v>4</v>
      </c>
      <c r="B4822" s="4" t="s">
        <v>5</v>
      </c>
      <c r="C4822" s="4" t="s">
        <v>10</v>
      </c>
    </row>
    <row r="4823" spans="1:22">
      <c r="A4823" t="n">
        <v>41301</v>
      </c>
      <c r="B4823" s="43" t="n">
        <v>16</v>
      </c>
      <c r="C4823" s="7" t="n">
        <v>1000</v>
      </c>
    </row>
    <row r="4824" spans="1:22">
      <c r="A4824" t="s">
        <v>4</v>
      </c>
      <c r="B4824" s="4" t="s">
        <v>5</v>
      </c>
      <c r="C4824" s="4" t="s">
        <v>13</v>
      </c>
      <c r="D4824" s="4" t="s">
        <v>10</v>
      </c>
      <c r="E4824" s="4" t="s">
        <v>10</v>
      </c>
      <c r="F4824" s="4" t="s">
        <v>13</v>
      </c>
    </row>
    <row r="4825" spans="1:22">
      <c r="A4825" t="n">
        <v>41304</v>
      </c>
      <c r="B4825" s="34" t="n">
        <v>25</v>
      </c>
      <c r="C4825" s="7" t="n">
        <v>1</v>
      </c>
      <c r="D4825" s="7" t="n">
        <v>160</v>
      </c>
      <c r="E4825" s="7" t="n">
        <v>570</v>
      </c>
      <c r="F4825" s="7" t="n">
        <v>1</v>
      </c>
    </row>
    <row r="4826" spans="1:22">
      <c r="A4826" t="s">
        <v>4</v>
      </c>
      <c r="B4826" s="4" t="s">
        <v>5</v>
      </c>
      <c r="C4826" s="4" t="s">
        <v>13</v>
      </c>
      <c r="D4826" s="4" t="s">
        <v>10</v>
      </c>
      <c r="E4826" s="4" t="s">
        <v>6</v>
      </c>
    </row>
    <row r="4827" spans="1:22">
      <c r="A4827" t="n">
        <v>41311</v>
      </c>
      <c r="B4827" s="61" t="n">
        <v>51</v>
      </c>
      <c r="C4827" s="7" t="n">
        <v>4</v>
      </c>
      <c r="D4827" s="7" t="n">
        <v>0</v>
      </c>
      <c r="E4827" s="7" t="s">
        <v>365</v>
      </c>
    </row>
    <row r="4828" spans="1:22">
      <c r="A4828" t="s">
        <v>4</v>
      </c>
      <c r="B4828" s="4" t="s">
        <v>5</v>
      </c>
      <c r="C4828" s="4" t="s">
        <v>10</v>
      </c>
    </row>
    <row r="4829" spans="1:22">
      <c r="A4829" t="n">
        <v>41325</v>
      </c>
      <c r="B4829" s="43" t="n">
        <v>16</v>
      </c>
      <c r="C4829" s="7" t="n">
        <v>0</v>
      </c>
    </row>
    <row r="4830" spans="1:22">
      <c r="A4830" t="s">
        <v>4</v>
      </c>
      <c r="B4830" s="4" t="s">
        <v>5</v>
      </c>
      <c r="C4830" s="4" t="s">
        <v>10</v>
      </c>
      <c r="D4830" s="4" t="s">
        <v>13</v>
      </c>
      <c r="E4830" s="4" t="s">
        <v>9</v>
      </c>
      <c r="F4830" s="4" t="s">
        <v>70</v>
      </c>
      <c r="G4830" s="4" t="s">
        <v>13</v>
      </c>
      <c r="H4830" s="4" t="s">
        <v>13</v>
      </c>
    </row>
    <row r="4831" spans="1:22">
      <c r="A4831" t="n">
        <v>41328</v>
      </c>
      <c r="B4831" s="62" t="n">
        <v>26</v>
      </c>
      <c r="C4831" s="7" t="n">
        <v>0</v>
      </c>
      <c r="D4831" s="7" t="n">
        <v>17</v>
      </c>
      <c r="E4831" s="7" t="n">
        <v>62876</v>
      </c>
      <c r="F4831" s="7" t="s">
        <v>427</v>
      </c>
      <c r="G4831" s="7" t="n">
        <v>2</v>
      </c>
      <c r="H4831" s="7" t="n">
        <v>0</v>
      </c>
    </row>
    <row r="4832" spans="1:22">
      <c r="A4832" t="s">
        <v>4</v>
      </c>
      <c r="B4832" s="4" t="s">
        <v>5</v>
      </c>
    </row>
    <row r="4833" spans="1:15">
      <c r="A4833" t="n">
        <v>41371</v>
      </c>
      <c r="B4833" s="36" t="n">
        <v>28</v>
      </c>
    </row>
    <row r="4834" spans="1:15">
      <c r="A4834" t="s">
        <v>4</v>
      </c>
      <c r="B4834" s="4" t="s">
        <v>5</v>
      </c>
      <c r="C4834" s="4" t="s">
        <v>10</v>
      </c>
      <c r="D4834" s="4" t="s">
        <v>13</v>
      </c>
    </row>
    <row r="4835" spans="1:15">
      <c r="A4835" t="n">
        <v>41372</v>
      </c>
      <c r="B4835" s="77" t="n">
        <v>89</v>
      </c>
      <c r="C4835" s="7" t="n">
        <v>65533</v>
      </c>
      <c r="D4835" s="7" t="n">
        <v>1</v>
      </c>
    </row>
    <row r="4836" spans="1:15">
      <c r="A4836" t="s">
        <v>4</v>
      </c>
      <c r="B4836" s="4" t="s">
        <v>5</v>
      </c>
      <c r="C4836" s="4" t="s">
        <v>13</v>
      </c>
      <c r="D4836" s="4" t="s">
        <v>10</v>
      </c>
      <c r="E4836" s="4" t="s">
        <v>24</v>
      </c>
      <c r="F4836" s="4" t="s">
        <v>10</v>
      </c>
      <c r="G4836" s="4" t="s">
        <v>9</v>
      </c>
      <c r="H4836" s="4" t="s">
        <v>9</v>
      </c>
      <c r="I4836" s="4" t="s">
        <v>10</v>
      </c>
      <c r="J4836" s="4" t="s">
        <v>10</v>
      </c>
      <c r="K4836" s="4" t="s">
        <v>9</v>
      </c>
      <c r="L4836" s="4" t="s">
        <v>9</v>
      </c>
      <c r="M4836" s="4" t="s">
        <v>9</v>
      </c>
      <c r="N4836" s="4" t="s">
        <v>9</v>
      </c>
      <c r="O4836" s="4" t="s">
        <v>6</v>
      </c>
    </row>
    <row r="4837" spans="1:15">
      <c r="A4837" t="n">
        <v>41376</v>
      </c>
      <c r="B4837" s="20" t="n">
        <v>50</v>
      </c>
      <c r="C4837" s="7" t="n">
        <v>0</v>
      </c>
      <c r="D4837" s="7" t="n">
        <v>2082</v>
      </c>
      <c r="E4837" s="7" t="n">
        <v>0.5</v>
      </c>
      <c r="F4837" s="7" t="n">
        <v>0</v>
      </c>
      <c r="G4837" s="7" t="n">
        <v>0</v>
      </c>
      <c r="H4837" s="7" t="n">
        <v>0</v>
      </c>
      <c r="I4837" s="7" t="n">
        <v>0</v>
      </c>
      <c r="J4837" s="7" t="n">
        <v>65533</v>
      </c>
      <c r="K4837" s="7" t="n">
        <v>0</v>
      </c>
      <c r="L4837" s="7" t="n">
        <v>0</v>
      </c>
      <c r="M4837" s="7" t="n">
        <v>0</v>
      </c>
      <c r="N4837" s="7" t="n">
        <v>0</v>
      </c>
      <c r="O4837" s="7" t="s">
        <v>12</v>
      </c>
    </row>
    <row r="4838" spans="1:15">
      <c r="A4838" t="s">
        <v>4</v>
      </c>
      <c r="B4838" s="4" t="s">
        <v>5</v>
      </c>
      <c r="C4838" s="4" t="s">
        <v>10</v>
      </c>
    </row>
    <row r="4839" spans="1:15">
      <c r="A4839" t="n">
        <v>41415</v>
      </c>
      <c r="B4839" s="43" t="n">
        <v>16</v>
      </c>
      <c r="C4839" s="7" t="n">
        <v>1000</v>
      </c>
    </row>
    <row r="4840" spans="1:15">
      <c r="A4840" t="s">
        <v>4</v>
      </c>
      <c r="B4840" s="4" t="s">
        <v>5</v>
      </c>
      <c r="C4840" s="4" t="s">
        <v>13</v>
      </c>
      <c r="D4840" s="4" t="s">
        <v>10</v>
      </c>
      <c r="E4840" s="4" t="s">
        <v>10</v>
      </c>
    </row>
    <row r="4841" spans="1:15">
      <c r="A4841" t="n">
        <v>41418</v>
      </c>
      <c r="B4841" s="20" t="n">
        <v>50</v>
      </c>
      <c r="C4841" s="7" t="n">
        <v>1</v>
      </c>
      <c r="D4841" s="7" t="n">
        <v>2072</v>
      </c>
      <c r="E4841" s="7" t="n">
        <v>200</v>
      </c>
    </row>
    <row r="4842" spans="1:15">
      <c r="A4842" t="s">
        <v>4</v>
      </c>
      <c r="B4842" s="4" t="s">
        <v>5</v>
      </c>
      <c r="C4842" s="4" t="s">
        <v>13</v>
      </c>
      <c r="D4842" s="4" t="s">
        <v>10</v>
      </c>
      <c r="E4842" s="4" t="s">
        <v>24</v>
      </c>
      <c r="F4842" s="4" t="s">
        <v>10</v>
      </c>
      <c r="G4842" s="4" t="s">
        <v>9</v>
      </c>
      <c r="H4842" s="4" t="s">
        <v>9</v>
      </c>
      <c r="I4842" s="4" t="s">
        <v>10</v>
      </c>
      <c r="J4842" s="4" t="s">
        <v>10</v>
      </c>
      <c r="K4842" s="4" t="s">
        <v>9</v>
      </c>
      <c r="L4842" s="4" t="s">
        <v>9</v>
      </c>
      <c r="M4842" s="4" t="s">
        <v>9</v>
      </c>
      <c r="N4842" s="4" t="s">
        <v>9</v>
      </c>
      <c r="O4842" s="4" t="s">
        <v>6</v>
      </c>
    </row>
    <row r="4843" spans="1:15">
      <c r="A4843" t="n">
        <v>41424</v>
      </c>
      <c r="B4843" s="20" t="n">
        <v>50</v>
      </c>
      <c r="C4843" s="7" t="n">
        <v>0</v>
      </c>
      <c r="D4843" s="7" t="n">
        <v>2073</v>
      </c>
      <c r="E4843" s="7" t="n">
        <v>1</v>
      </c>
      <c r="F4843" s="7" t="n">
        <v>0</v>
      </c>
      <c r="G4843" s="7" t="n">
        <v>0</v>
      </c>
      <c r="H4843" s="7" t="n">
        <v>0</v>
      </c>
      <c r="I4843" s="7" t="n">
        <v>0</v>
      </c>
      <c r="J4843" s="7" t="n">
        <v>65533</v>
      </c>
      <c r="K4843" s="7" t="n">
        <v>0</v>
      </c>
      <c r="L4843" s="7" t="n">
        <v>0</v>
      </c>
      <c r="M4843" s="7" t="n">
        <v>0</v>
      </c>
      <c r="N4843" s="7" t="n">
        <v>0</v>
      </c>
      <c r="O4843" s="7" t="s">
        <v>12</v>
      </c>
    </row>
    <row r="4844" spans="1:15">
      <c r="A4844" t="s">
        <v>4</v>
      </c>
      <c r="B4844" s="4" t="s">
        <v>5</v>
      </c>
      <c r="C4844" s="4" t="s">
        <v>10</v>
      </c>
    </row>
    <row r="4845" spans="1:15">
      <c r="A4845" t="n">
        <v>41463</v>
      </c>
      <c r="B4845" s="43" t="n">
        <v>16</v>
      </c>
      <c r="C4845" s="7" t="n">
        <v>1000</v>
      </c>
    </row>
    <row r="4846" spans="1:15">
      <c r="A4846" t="s">
        <v>4</v>
      </c>
      <c r="B4846" s="4" t="s">
        <v>5</v>
      </c>
      <c r="C4846" s="4" t="s">
        <v>13</v>
      </c>
      <c r="D4846" s="4" t="s">
        <v>24</v>
      </c>
      <c r="E4846" s="4" t="s">
        <v>10</v>
      </c>
      <c r="F4846" s="4" t="s">
        <v>13</v>
      </c>
    </row>
    <row r="4847" spans="1:15">
      <c r="A4847" t="n">
        <v>41466</v>
      </c>
      <c r="B4847" s="17" t="n">
        <v>49</v>
      </c>
      <c r="C4847" s="7" t="n">
        <v>3</v>
      </c>
      <c r="D4847" s="7" t="n">
        <v>0.699999988079071</v>
      </c>
      <c r="E4847" s="7" t="n">
        <v>500</v>
      </c>
      <c r="F4847" s="7" t="n">
        <v>0</v>
      </c>
    </row>
    <row r="4848" spans="1:15">
      <c r="A4848" t="s">
        <v>4</v>
      </c>
      <c r="B4848" s="4" t="s">
        <v>5</v>
      </c>
      <c r="C4848" s="4" t="s">
        <v>13</v>
      </c>
      <c r="D4848" s="4" t="s">
        <v>10</v>
      </c>
      <c r="E4848" s="4" t="s">
        <v>10</v>
      </c>
      <c r="F4848" s="4" t="s">
        <v>13</v>
      </c>
    </row>
    <row r="4849" spans="1:15">
      <c r="A4849" t="n">
        <v>41475</v>
      </c>
      <c r="B4849" s="34" t="n">
        <v>25</v>
      </c>
      <c r="C4849" s="7" t="n">
        <v>1</v>
      </c>
      <c r="D4849" s="7" t="n">
        <v>160</v>
      </c>
      <c r="E4849" s="7" t="n">
        <v>570</v>
      </c>
      <c r="F4849" s="7" t="n">
        <v>1</v>
      </c>
    </row>
    <row r="4850" spans="1:15">
      <c r="A4850" t="s">
        <v>4</v>
      </c>
      <c r="B4850" s="4" t="s">
        <v>5</v>
      </c>
      <c r="C4850" s="4" t="s">
        <v>13</v>
      </c>
      <c r="D4850" s="4" t="s">
        <v>10</v>
      </c>
      <c r="E4850" s="4" t="s">
        <v>6</v>
      </c>
    </row>
    <row r="4851" spans="1:15">
      <c r="A4851" t="n">
        <v>41482</v>
      </c>
      <c r="B4851" s="61" t="n">
        <v>51</v>
      </c>
      <c r="C4851" s="7" t="n">
        <v>4</v>
      </c>
      <c r="D4851" s="7" t="n">
        <v>0</v>
      </c>
      <c r="E4851" s="7" t="s">
        <v>293</v>
      </c>
    </row>
    <row r="4852" spans="1:15">
      <c r="A4852" t="s">
        <v>4</v>
      </c>
      <c r="B4852" s="4" t="s">
        <v>5</v>
      </c>
      <c r="C4852" s="4" t="s">
        <v>10</v>
      </c>
    </row>
    <row r="4853" spans="1:15">
      <c r="A4853" t="n">
        <v>41496</v>
      </c>
      <c r="B4853" s="43" t="n">
        <v>16</v>
      </c>
      <c r="C4853" s="7" t="n">
        <v>0</v>
      </c>
    </row>
    <row r="4854" spans="1:15">
      <c r="A4854" t="s">
        <v>4</v>
      </c>
      <c r="B4854" s="4" t="s">
        <v>5</v>
      </c>
      <c r="C4854" s="4" t="s">
        <v>10</v>
      </c>
      <c r="D4854" s="4" t="s">
        <v>13</v>
      </c>
      <c r="E4854" s="4" t="s">
        <v>9</v>
      </c>
      <c r="F4854" s="4" t="s">
        <v>70</v>
      </c>
      <c r="G4854" s="4" t="s">
        <v>13</v>
      </c>
      <c r="H4854" s="4" t="s">
        <v>13</v>
      </c>
    </row>
    <row r="4855" spans="1:15">
      <c r="A4855" t="n">
        <v>41499</v>
      </c>
      <c r="B4855" s="62" t="n">
        <v>26</v>
      </c>
      <c r="C4855" s="7" t="n">
        <v>0</v>
      </c>
      <c r="D4855" s="7" t="n">
        <v>17</v>
      </c>
      <c r="E4855" s="7" t="n">
        <v>62877</v>
      </c>
      <c r="F4855" s="7" t="s">
        <v>428</v>
      </c>
      <c r="G4855" s="7" t="n">
        <v>2</v>
      </c>
      <c r="H4855" s="7" t="n">
        <v>0</v>
      </c>
    </row>
    <row r="4856" spans="1:15">
      <c r="A4856" t="s">
        <v>4</v>
      </c>
      <c r="B4856" s="4" t="s">
        <v>5</v>
      </c>
    </row>
    <row r="4857" spans="1:15">
      <c r="A4857" t="n">
        <v>41534</v>
      </c>
      <c r="B4857" s="36" t="n">
        <v>28</v>
      </c>
    </row>
    <row r="4858" spans="1:15">
      <c r="A4858" t="s">
        <v>4</v>
      </c>
      <c r="B4858" s="4" t="s">
        <v>5</v>
      </c>
      <c r="C4858" s="4" t="s">
        <v>6</v>
      </c>
      <c r="D4858" s="4" t="s">
        <v>10</v>
      </c>
    </row>
    <row r="4859" spans="1:15">
      <c r="A4859" t="n">
        <v>41535</v>
      </c>
      <c r="B4859" s="76" t="n">
        <v>29</v>
      </c>
      <c r="C4859" s="7" t="s">
        <v>429</v>
      </c>
      <c r="D4859" s="7" t="n">
        <v>65533</v>
      </c>
    </row>
    <row r="4860" spans="1:15">
      <c r="A4860" t="s">
        <v>4</v>
      </c>
      <c r="B4860" s="4" t="s">
        <v>5</v>
      </c>
      <c r="C4860" s="4" t="s">
        <v>13</v>
      </c>
      <c r="D4860" s="4" t="s">
        <v>10</v>
      </c>
      <c r="E4860" s="4" t="s">
        <v>10</v>
      </c>
      <c r="F4860" s="4" t="s">
        <v>13</v>
      </c>
    </row>
    <row r="4861" spans="1:15">
      <c r="A4861" t="n">
        <v>41551</v>
      </c>
      <c r="B4861" s="34" t="n">
        <v>25</v>
      </c>
      <c r="C4861" s="7" t="n">
        <v>1</v>
      </c>
      <c r="D4861" s="7" t="n">
        <v>65535</v>
      </c>
      <c r="E4861" s="7" t="n">
        <v>65535</v>
      </c>
      <c r="F4861" s="7" t="n">
        <v>5</v>
      </c>
    </row>
    <row r="4862" spans="1:15">
      <c r="A4862" t="s">
        <v>4</v>
      </c>
      <c r="B4862" s="4" t="s">
        <v>5</v>
      </c>
      <c r="C4862" s="4" t="s">
        <v>13</v>
      </c>
      <c r="D4862" s="4" t="s">
        <v>10</v>
      </c>
      <c r="E4862" s="4" t="s">
        <v>6</v>
      </c>
    </row>
    <row r="4863" spans="1:15">
      <c r="A4863" t="n">
        <v>41558</v>
      </c>
      <c r="B4863" s="61" t="n">
        <v>51</v>
      </c>
      <c r="C4863" s="7" t="n">
        <v>4</v>
      </c>
      <c r="D4863" s="7" t="n">
        <v>1600</v>
      </c>
      <c r="E4863" s="7" t="s">
        <v>101</v>
      </c>
    </row>
    <row r="4864" spans="1:15">
      <c r="A4864" t="s">
        <v>4</v>
      </c>
      <c r="B4864" s="4" t="s">
        <v>5</v>
      </c>
      <c r="C4864" s="4" t="s">
        <v>10</v>
      </c>
    </row>
    <row r="4865" spans="1:8">
      <c r="A4865" t="n">
        <v>41571</v>
      </c>
      <c r="B4865" s="43" t="n">
        <v>16</v>
      </c>
      <c r="C4865" s="7" t="n">
        <v>0</v>
      </c>
    </row>
    <row r="4866" spans="1:8">
      <c r="A4866" t="s">
        <v>4</v>
      </c>
      <c r="B4866" s="4" t="s">
        <v>5</v>
      </c>
      <c r="C4866" s="4" t="s">
        <v>10</v>
      </c>
      <c r="D4866" s="4" t="s">
        <v>13</v>
      </c>
      <c r="E4866" s="4" t="s">
        <v>9</v>
      </c>
      <c r="F4866" s="4" t="s">
        <v>70</v>
      </c>
      <c r="G4866" s="4" t="s">
        <v>13</v>
      </c>
      <c r="H4866" s="4" t="s">
        <v>13</v>
      </c>
    </row>
    <row r="4867" spans="1:8">
      <c r="A4867" t="n">
        <v>41574</v>
      </c>
      <c r="B4867" s="62" t="n">
        <v>26</v>
      </c>
      <c r="C4867" s="7" t="n">
        <v>1600</v>
      </c>
      <c r="D4867" s="7" t="n">
        <v>17</v>
      </c>
      <c r="E4867" s="7" t="n">
        <v>11331</v>
      </c>
      <c r="F4867" s="7" t="s">
        <v>430</v>
      </c>
      <c r="G4867" s="7" t="n">
        <v>2</v>
      </c>
      <c r="H4867" s="7" t="n">
        <v>0</v>
      </c>
    </row>
    <row r="4868" spans="1:8">
      <c r="A4868" t="s">
        <v>4</v>
      </c>
      <c r="B4868" s="4" t="s">
        <v>5</v>
      </c>
    </row>
    <row r="4869" spans="1:8">
      <c r="A4869" t="n">
        <v>41637</v>
      </c>
      <c r="B4869" s="36" t="n">
        <v>28</v>
      </c>
    </row>
    <row r="4870" spans="1:8">
      <c r="A4870" t="s">
        <v>4</v>
      </c>
      <c r="B4870" s="4" t="s">
        <v>5</v>
      </c>
      <c r="C4870" s="4" t="s">
        <v>6</v>
      </c>
      <c r="D4870" s="4" t="s">
        <v>10</v>
      </c>
    </row>
    <row r="4871" spans="1:8">
      <c r="A4871" t="n">
        <v>41638</v>
      </c>
      <c r="B4871" s="76" t="n">
        <v>29</v>
      </c>
      <c r="C4871" s="7" t="s">
        <v>12</v>
      </c>
      <c r="D4871" s="7" t="n">
        <v>65533</v>
      </c>
    </row>
    <row r="4872" spans="1:8">
      <c r="A4872" t="s">
        <v>4</v>
      </c>
      <c r="B4872" s="4" t="s">
        <v>5</v>
      </c>
      <c r="C4872" s="4" t="s">
        <v>13</v>
      </c>
      <c r="D4872" s="4" t="s">
        <v>10</v>
      </c>
      <c r="E4872" s="4" t="s">
        <v>10</v>
      </c>
      <c r="F4872" s="4" t="s">
        <v>13</v>
      </c>
    </row>
    <row r="4873" spans="1:8">
      <c r="A4873" t="n">
        <v>41642</v>
      </c>
      <c r="B4873" s="34" t="n">
        <v>25</v>
      </c>
      <c r="C4873" s="7" t="n">
        <v>1</v>
      </c>
      <c r="D4873" s="7" t="n">
        <v>160</v>
      </c>
      <c r="E4873" s="7" t="n">
        <v>570</v>
      </c>
      <c r="F4873" s="7" t="n">
        <v>1</v>
      </c>
    </row>
    <row r="4874" spans="1:8">
      <c r="A4874" t="s">
        <v>4</v>
      </c>
      <c r="B4874" s="4" t="s">
        <v>5</v>
      </c>
      <c r="C4874" s="4" t="s">
        <v>13</v>
      </c>
      <c r="D4874" s="4" t="s">
        <v>10</v>
      </c>
      <c r="E4874" s="4" t="s">
        <v>6</v>
      </c>
    </row>
    <row r="4875" spans="1:8">
      <c r="A4875" t="n">
        <v>41649</v>
      </c>
      <c r="B4875" s="61" t="n">
        <v>51</v>
      </c>
      <c r="C4875" s="7" t="n">
        <v>4</v>
      </c>
      <c r="D4875" s="7" t="n">
        <v>0</v>
      </c>
      <c r="E4875" s="7" t="s">
        <v>110</v>
      </c>
    </row>
    <row r="4876" spans="1:8">
      <c r="A4876" t="s">
        <v>4</v>
      </c>
      <c r="B4876" s="4" t="s">
        <v>5</v>
      </c>
      <c r="C4876" s="4" t="s">
        <v>10</v>
      </c>
    </row>
    <row r="4877" spans="1:8">
      <c r="A4877" t="n">
        <v>41662</v>
      </c>
      <c r="B4877" s="43" t="n">
        <v>16</v>
      </c>
      <c r="C4877" s="7" t="n">
        <v>0</v>
      </c>
    </row>
    <row r="4878" spans="1:8">
      <c r="A4878" t="s">
        <v>4</v>
      </c>
      <c r="B4878" s="4" t="s">
        <v>5</v>
      </c>
      <c r="C4878" s="4" t="s">
        <v>10</v>
      </c>
      <c r="D4878" s="4" t="s">
        <v>13</v>
      </c>
      <c r="E4878" s="4" t="s">
        <v>9</v>
      </c>
      <c r="F4878" s="4" t="s">
        <v>70</v>
      </c>
      <c r="G4878" s="4" t="s">
        <v>13</v>
      </c>
      <c r="H4878" s="4" t="s">
        <v>13</v>
      </c>
      <c r="I4878" s="4" t="s">
        <v>13</v>
      </c>
      <c r="J4878" s="4" t="s">
        <v>9</v>
      </c>
      <c r="K4878" s="4" t="s">
        <v>70</v>
      </c>
      <c r="L4878" s="4" t="s">
        <v>13</v>
      </c>
      <c r="M4878" s="4" t="s">
        <v>13</v>
      </c>
    </row>
    <row r="4879" spans="1:8">
      <c r="A4879" t="n">
        <v>41665</v>
      </c>
      <c r="B4879" s="62" t="n">
        <v>26</v>
      </c>
      <c r="C4879" s="7" t="n">
        <v>0</v>
      </c>
      <c r="D4879" s="7" t="n">
        <v>17</v>
      </c>
      <c r="E4879" s="7" t="n">
        <v>62878</v>
      </c>
      <c r="F4879" s="7" t="s">
        <v>431</v>
      </c>
      <c r="G4879" s="7" t="n">
        <v>2</v>
      </c>
      <c r="H4879" s="7" t="n">
        <v>3</v>
      </c>
      <c r="I4879" s="7" t="n">
        <v>17</v>
      </c>
      <c r="J4879" s="7" t="n">
        <v>62879</v>
      </c>
      <c r="K4879" s="7" t="s">
        <v>432</v>
      </c>
      <c r="L4879" s="7" t="n">
        <v>2</v>
      </c>
      <c r="M4879" s="7" t="n">
        <v>0</v>
      </c>
    </row>
    <row r="4880" spans="1:8">
      <c r="A4880" t="s">
        <v>4</v>
      </c>
      <c r="B4880" s="4" t="s">
        <v>5</v>
      </c>
    </row>
    <row r="4881" spans="1:13">
      <c r="A4881" t="n">
        <v>41765</v>
      </c>
      <c r="B4881" s="36" t="n">
        <v>28</v>
      </c>
    </row>
    <row r="4882" spans="1:13">
      <c r="A4882" t="s">
        <v>4</v>
      </c>
      <c r="B4882" s="4" t="s">
        <v>5</v>
      </c>
      <c r="C4882" s="4" t="s">
        <v>6</v>
      </c>
      <c r="D4882" s="4" t="s">
        <v>10</v>
      </c>
    </row>
    <row r="4883" spans="1:13">
      <c r="A4883" t="n">
        <v>41766</v>
      </c>
      <c r="B4883" s="76" t="n">
        <v>29</v>
      </c>
      <c r="C4883" s="7" t="s">
        <v>429</v>
      </c>
      <c r="D4883" s="7" t="n">
        <v>65533</v>
      </c>
    </row>
    <row r="4884" spans="1:13">
      <c r="A4884" t="s">
        <v>4</v>
      </c>
      <c r="B4884" s="4" t="s">
        <v>5</v>
      </c>
      <c r="C4884" s="4" t="s">
        <v>13</v>
      </c>
      <c r="D4884" s="4" t="s">
        <v>10</v>
      </c>
      <c r="E4884" s="4" t="s">
        <v>10</v>
      </c>
      <c r="F4884" s="4" t="s">
        <v>13</v>
      </c>
    </row>
    <row r="4885" spans="1:13">
      <c r="A4885" t="n">
        <v>41782</v>
      </c>
      <c r="B4885" s="34" t="n">
        <v>25</v>
      </c>
      <c r="C4885" s="7" t="n">
        <v>1</v>
      </c>
      <c r="D4885" s="7" t="n">
        <v>65535</v>
      </c>
      <c r="E4885" s="7" t="n">
        <v>65535</v>
      </c>
      <c r="F4885" s="7" t="n">
        <v>5</v>
      </c>
    </row>
    <row r="4886" spans="1:13">
      <c r="A4886" t="s">
        <v>4</v>
      </c>
      <c r="B4886" s="4" t="s">
        <v>5</v>
      </c>
      <c r="C4886" s="4" t="s">
        <v>13</v>
      </c>
      <c r="D4886" s="4" t="s">
        <v>10</v>
      </c>
      <c r="E4886" s="4" t="s">
        <v>6</v>
      </c>
    </row>
    <row r="4887" spans="1:13">
      <c r="A4887" t="n">
        <v>41789</v>
      </c>
      <c r="B4887" s="61" t="n">
        <v>51</v>
      </c>
      <c r="C4887" s="7" t="n">
        <v>4</v>
      </c>
      <c r="D4887" s="7" t="n">
        <v>1600</v>
      </c>
      <c r="E4887" s="7" t="s">
        <v>101</v>
      </c>
    </row>
    <row r="4888" spans="1:13">
      <c r="A4888" t="s">
        <v>4</v>
      </c>
      <c r="B4888" s="4" t="s">
        <v>5</v>
      </c>
      <c r="C4888" s="4" t="s">
        <v>10</v>
      </c>
    </row>
    <row r="4889" spans="1:13">
      <c r="A4889" t="n">
        <v>41802</v>
      </c>
      <c r="B4889" s="43" t="n">
        <v>16</v>
      </c>
      <c r="C4889" s="7" t="n">
        <v>0</v>
      </c>
    </row>
    <row r="4890" spans="1:13">
      <c r="A4890" t="s">
        <v>4</v>
      </c>
      <c r="B4890" s="4" t="s">
        <v>5</v>
      </c>
      <c r="C4890" s="4" t="s">
        <v>10</v>
      </c>
      <c r="D4890" s="4" t="s">
        <v>13</v>
      </c>
      <c r="E4890" s="4" t="s">
        <v>9</v>
      </c>
      <c r="F4890" s="4" t="s">
        <v>70</v>
      </c>
      <c r="G4890" s="4" t="s">
        <v>13</v>
      </c>
      <c r="H4890" s="4" t="s">
        <v>13</v>
      </c>
    </row>
    <row r="4891" spans="1:13">
      <c r="A4891" t="n">
        <v>41805</v>
      </c>
      <c r="B4891" s="62" t="n">
        <v>26</v>
      </c>
      <c r="C4891" s="7" t="n">
        <v>1600</v>
      </c>
      <c r="D4891" s="7" t="n">
        <v>17</v>
      </c>
      <c r="E4891" s="7" t="n">
        <v>11332</v>
      </c>
      <c r="F4891" s="7" t="s">
        <v>433</v>
      </c>
      <c r="G4891" s="7" t="n">
        <v>2</v>
      </c>
      <c r="H4891" s="7" t="n">
        <v>0</v>
      </c>
    </row>
    <row r="4892" spans="1:13">
      <c r="A4892" t="s">
        <v>4</v>
      </c>
      <c r="B4892" s="4" t="s">
        <v>5</v>
      </c>
    </row>
    <row r="4893" spans="1:13">
      <c r="A4893" t="n">
        <v>41914</v>
      </c>
      <c r="B4893" s="36" t="n">
        <v>28</v>
      </c>
    </row>
    <row r="4894" spans="1:13">
      <c r="A4894" t="s">
        <v>4</v>
      </c>
      <c r="B4894" s="4" t="s">
        <v>5</v>
      </c>
      <c r="C4894" s="4" t="s">
        <v>6</v>
      </c>
      <c r="D4894" s="4" t="s">
        <v>10</v>
      </c>
    </row>
    <row r="4895" spans="1:13">
      <c r="A4895" t="n">
        <v>41915</v>
      </c>
      <c r="B4895" s="76" t="n">
        <v>29</v>
      </c>
      <c r="C4895" s="7" t="s">
        <v>12</v>
      </c>
      <c r="D4895" s="7" t="n">
        <v>65533</v>
      </c>
    </row>
    <row r="4896" spans="1:13">
      <c r="A4896" t="s">
        <v>4</v>
      </c>
      <c r="B4896" s="4" t="s">
        <v>5</v>
      </c>
      <c r="C4896" s="4" t="s">
        <v>13</v>
      </c>
      <c r="D4896" s="4" t="s">
        <v>10</v>
      </c>
      <c r="E4896" s="4" t="s">
        <v>10</v>
      </c>
      <c r="F4896" s="4" t="s">
        <v>13</v>
      </c>
    </row>
    <row r="4897" spans="1:8">
      <c r="A4897" t="n">
        <v>41919</v>
      </c>
      <c r="B4897" s="34" t="n">
        <v>25</v>
      </c>
      <c r="C4897" s="7" t="n">
        <v>1</v>
      </c>
      <c r="D4897" s="7" t="n">
        <v>160</v>
      </c>
      <c r="E4897" s="7" t="n">
        <v>570</v>
      </c>
      <c r="F4897" s="7" t="n">
        <v>1</v>
      </c>
    </row>
    <row r="4898" spans="1:8">
      <c r="A4898" t="s">
        <v>4</v>
      </c>
      <c r="B4898" s="4" t="s">
        <v>5</v>
      </c>
      <c r="C4898" s="4" t="s">
        <v>13</v>
      </c>
      <c r="D4898" s="4" t="s">
        <v>10</v>
      </c>
      <c r="E4898" s="4" t="s">
        <v>6</v>
      </c>
    </row>
    <row r="4899" spans="1:8">
      <c r="A4899" t="n">
        <v>41926</v>
      </c>
      <c r="B4899" s="61" t="n">
        <v>51</v>
      </c>
      <c r="C4899" s="7" t="n">
        <v>4</v>
      </c>
      <c r="D4899" s="7" t="n">
        <v>0</v>
      </c>
      <c r="E4899" s="7" t="s">
        <v>365</v>
      </c>
    </row>
    <row r="4900" spans="1:8">
      <c r="A4900" t="s">
        <v>4</v>
      </c>
      <c r="B4900" s="4" t="s">
        <v>5</v>
      </c>
      <c r="C4900" s="4" t="s">
        <v>10</v>
      </c>
    </row>
    <row r="4901" spans="1:8">
      <c r="A4901" t="n">
        <v>41940</v>
      </c>
      <c r="B4901" s="43" t="n">
        <v>16</v>
      </c>
      <c r="C4901" s="7" t="n">
        <v>0</v>
      </c>
    </row>
    <row r="4902" spans="1:8">
      <c r="A4902" t="s">
        <v>4</v>
      </c>
      <c r="B4902" s="4" t="s">
        <v>5</v>
      </c>
      <c r="C4902" s="4" t="s">
        <v>10</v>
      </c>
      <c r="D4902" s="4" t="s">
        <v>13</v>
      </c>
      <c r="E4902" s="4" t="s">
        <v>9</v>
      </c>
      <c r="F4902" s="4" t="s">
        <v>70</v>
      </c>
      <c r="G4902" s="4" t="s">
        <v>13</v>
      </c>
      <c r="H4902" s="4" t="s">
        <v>13</v>
      </c>
      <c r="I4902" s="4" t="s">
        <v>13</v>
      </c>
      <c r="J4902" s="4" t="s">
        <v>9</v>
      </c>
      <c r="K4902" s="4" t="s">
        <v>70</v>
      </c>
      <c r="L4902" s="4" t="s">
        <v>13</v>
      </c>
      <c r="M4902" s="4" t="s">
        <v>13</v>
      </c>
    </row>
    <row r="4903" spans="1:8">
      <c r="A4903" t="n">
        <v>41943</v>
      </c>
      <c r="B4903" s="62" t="n">
        <v>26</v>
      </c>
      <c r="C4903" s="7" t="n">
        <v>0</v>
      </c>
      <c r="D4903" s="7" t="n">
        <v>17</v>
      </c>
      <c r="E4903" s="7" t="n">
        <v>62880</v>
      </c>
      <c r="F4903" s="7" t="s">
        <v>434</v>
      </c>
      <c r="G4903" s="7" t="n">
        <v>2</v>
      </c>
      <c r="H4903" s="7" t="n">
        <v>3</v>
      </c>
      <c r="I4903" s="7" t="n">
        <v>17</v>
      </c>
      <c r="J4903" s="7" t="n">
        <v>62881</v>
      </c>
      <c r="K4903" s="7" t="s">
        <v>435</v>
      </c>
      <c r="L4903" s="7" t="n">
        <v>2</v>
      </c>
      <c r="M4903" s="7" t="n">
        <v>0</v>
      </c>
    </row>
    <row r="4904" spans="1:8">
      <c r="A4904" t="s">
        <v>4</v>
      </c>
      <c r="B4904" s="4" t="s">
        <v>5</v>
      </c>
    </row>
    <row r="4905" spans="1:8">
      <c r="A4905" t="n">
        <v>42025</v>
      </c>
      <c r="B4905" s="36" t="n">
        <v>28</v>
      </c>
    </row>
    <row r="4906" spans="1:8">
      <c r="A4906" t="s">
        <v>4</v>
      </c>
      <c r="B4906" s="4" t="s">
        <v>5</v>
      </c>
      <c r="C4906" s="4" t="s">
        <v>6</v>
      </c>
      <c r="D4906" s="4" t="s">
        <v>10</v>
      </c>
    </row>
    <row r="4907" spans="1:8">
      <c r="A4907" t="n">
        <v>42026</v>
      </c>
      <c r="B4907" s="76" t="n">
        <v>29</v>
      </c>
      <c r="C4907" s="7" t="s">
        <v>429</v>
      </c>
      <c r="D4907" s="7" t="n">
        <v>65533</v>
      </c>
    </row>
    <row r="4908" spans="1:8">
      <c r="A4908" t="s">
        <v>4</v>
      </c>
      <c r="B4908" s="4" t="s">
        <v>5</v>
      </c>
      <c r="C4908" s="4" t="s">
        <v>13</v>
      </c>
      <c r="D4908" s="4" t="s">
        <v>13</v>
      </c>
      <c r="E4908" s="4" t="s">
        <v>13</v>
      </c>
      <c r="F4908" s="4" t="s">
        <v>13</v>
      </c>
    </row>
    <row r="4909" spans="1:8">
      <c r="A4909" t="n">
        <v>42042</v>
      </c>
      <c r="B4909" s="8" t="n">
        <v>14</v>
      </c>
      <c r="C4909" s="7" t="n">
        <v>0</v>
      </c>
      <c r="D4909" s="7" t="n">
        <v>128</v>
      </c>
      <c r="E4909" s="7" t="n">
        <v>0</v>
      </c>
      <c r="F4909" s="7" t="n">
        <v>0</v>
      </c>
    </row>
    <row r="4910" spans="1:8">
      <c r="A4910" t="s">
        <v>4</v>
      </c>
      <c r="B4910" s="4" t="s">
        <v>5</v>
      </c>
      <c r="C4910" s="4" t="s">
        <v>13</v>
      </c>
      <c r="D4910" s="4" t="s">
        <v>10</v>
      </c>
      <c r="E4910" s="4" t="s">
        <v>10</v>
      </c>
      <c r="F4910" s="4" t="s">
        <v>13</v>
      </c>
    </row>
    <row r="4911" spans="1:8">
      <c r="A4911" t="n">
        <v>42047</v>
      </c>
      <c r="B4911" s="34" t="n">
        <v>25</v>
      </c>
      <c r="C4911" s="7" t="n">
        <v>1</v>
      </c>
      <c r="D4911" s="7" t="n">
        <v>65535</v>
      </c>
      <c r="E4911" s="7" t="n">
        <v>65535</v>
      </c>
      <c r="F4911" s="7" t="n">
        <v>5</v>
      </c>
    </row>
    <row r="4912" spans="1:8">
      <c r="A4912" t="s">
        <v>4</v>
      </c>
      <c r="B4912" s="4" t="s">
        <v>5</v>
      </c>
      <c r="C4912" s="4" t="s">
        <v>13</v>
      </c>
      <c r="D4912" s="4" t="s">
        <v>10</v>
      </c>
      <c r="E4912" s="4" t="s">
        <v>6</v>
      </c>
    </row>
    <row r="4913" spans="1:13">
      <c r="A4913" t="n">
        <v>42054</v>
      </c>
      <c r="B4913" s="61" t="n">
        <v>51</v>
      </c>
      <c r="C4913" s="7" t="n">
        <v>4</v>
      </c>
      <c r="D4913" s="7" t="n">
        <v>1600</v>
      </c>
      <c r="E4913" s="7" t="s">
        <v>101</v>
      </c>
    </row>
    <row r="4914" spans="1:13">
      <c r="A4914" t="s">
        <v>4</v>
      </c>
      <c r="B4914" s="4" t="s">
        <v>5</v>
      </c>
      <c r="C4914" s="4" t="s">
        <v>10</v>
      </c>
    </row>
    <row r="4915" spans="1:13">
      <c r="A4915" t="n">
        <v>42067</v>
      </c>
      <c r="B4915" s="43" t="n">
        <v>16</v>
      </c>
      <c r="C4915" s="7" t="n">
        <v>0</v>
      </c>
    </row>
    <row r="4916" spans="1:13">
      <c r="A4916" t="s">
        <v>4</v>
      </c>
      <c r="B4916" s="4" t="s">
        <v>5</v>
      </c>
      <c r="C4916" s="4" t="s">
        <v>10</v>
      </c>
      <c r="D4916" s="4" t="s">
        <v>13</v>
      </c>
      <c r="E4916" s="4" t="s">
        <v>9</v>
      </c>
      <c r="F4916" s="4" t="s">
        <v>70</v>
      </c>
      <c r="G4916" s="4" t="s">
        <v>13</v>
      </c>
      <c r="H4916" s="4" t="s">
        <v>13</v>
      </c>
      <c r="I4916" s="4" t="s">
        <v>13</v>
      </c>
      <c r="J4916" s="4" t="s">
        <v>9</v>
      </c>
      <c r="K4916" s="4" t="s">
        <v>70</v>
      </c>
      <c r="L4916" s="4" t="s">
        <v>13</v>
      </c>
      <c r="M4916" s="4" t="s">
        <v>13</v>
      </c>
      <c r="N4916" s="4" t="s">
        <v>13</v>
      </c>
      <c r="O4916" s="4" t="s">
        <v>9</v>
      </c>
      <c r="P4916" s="4" t="s">
        <v>70</v>
      </c>
      <c r="Q4916" s="4" t="s">
        <v>13</v>
      </c>
      <c r="R4916" s="4" t="s">
        <v>13</v>
      </c>
    </row>
    <row r="4917" spans="1:13">
      <c r="A4917" t="n">
        <v>42070</v>
      </c>
      <c r="B4917" s="62" t="n">
        <v>26</v>
      </c>
      <c r="C4917" s="7" t="n">
        <v>1600</v>
      </c>
      <c r="D4917" s="7" t="n">
        <v>17</v>
      </c>
      <c r="E4917" s="7" t="n">
        <v>11333</v>
      </c>
      <c r="F4917" s="7" t="s">
        <v>436</v>
      </c>
      <c r="G4917" s="7" t="n">
        <v>2</v>
      </c>
      <c r="H4917" s="7" t="n">
        <v>3</v>
      </c>
      <c r="I4917" s="7" t="n">
        <v>17</v>
      </c>
      <c r="J4917" s="7" t="n">
        <v>11334</v>
      </c>
      <c r="K4917" s="7" t="s">
        <v>437</v>
      </c>
      <c r="L4917" s="7" t="n">
        <v>2</v>
      </c>
      <c r="M4917" s="7" t="n">
        <v>3</v>
      </c>
      <c r="N4917" s="7" t="n">
        <v>17</v>
      </c>
      <c r="O4917" s="7" t="n">
        <v>11335</v>
      </c>
      <c r="P4917" s="7" t="s">
        <v>438</v>
      </c>
      <c r="Q4917" s="7" t="n">
        <v>2</v>
      </c>
      <c r="R4917" s="7" t="n">
        <v>0</v>
      </c>
    </row>
    <row r="4918" spans="1:13">
      <c r="A4918" t="s">
        <v>4</v>
      </c>
      <c r="B4918" s="4" t="s">
        <v>5</v>
      </c>
    </row>
    <row r="4919" spans="1:13">
      <c r="A4919" t="n">
        <v>42214</v>
      </c>
      <c r="B4919" s="36" t="n">
        <v>28</v>
      </c>
    </row>
    <row r="4920" spans="1:13">
      <c r="A4920" t="s">
        <v>4</v>
      </c>
      <c r="B4920" s="4" t="s">
        <v>5</v>
      </c>
      <c r="C4920" s="4" t="s">
        <v>6</v>
      </c>
      <c r="D4920" s="4" t="s">
        <v>10</v>
      </c>
    </row>
    <row r="4921" spans="1:13">
      <c r="A4921" t="n">
        <v>42215</v>
      </c>
      <c r="B4921" s="76" t="n">
        <v>29</v>
      </c>
      <c r="C4921" s="7" t="s">
        <v>12</v>
      </c>
      <c r="D4921" s="7" t="n">
        <v>65533</v>
      </c>
    </row>
    <row r="4922" spans="1:13">
      <c r="A4922" t="s">
        <v>4</v>
      </c>
      <c r="B4922" s="4" t="s">
        <v>5</v>
      </c>
      <c r="C4922" s="4" t="s">
        <v>9</v>
      </c>
    </row>
    <row r="4923" spans="1:13">
      <c r="A4923" t="n">
        <v>42219</v>
      </c>
      <c r="B4923" s="46" t="n">
        <v>15</v>
      </c>
      <c r="C4923" s="7" t="n">
        <v>32768</v>
      </c>
    </row>
    <row r="4924" spans="1:13">
      <c r="A4924" t="s">
        <v>4</v>
      </c>
      <c r="B4924" s="4" t="s">
        <v>5</v>
      </c>
      <c r="C4924" s="4" t="s">
        <v>10</v>
      </c>
    </row>
    <row r="4925" spans="1:13">
      <c r="A4925" t="n">
        <v>42224</v>
      </c>
      <c r="B4925" s="43" t="n">
        <v>16</v>
      </c>
      <c r="C4925" s="7" t="n">
        <v>750</v>
      </c>
    </row>
    <row r="4926" spans="1:13">
      <c r="A4926" t="s">
        <v>4</v>
      </c>
      <c r="B4926" s="4" t="s">
        <v>5</v>
      </c>
      <c r="C4926" s="4" t="s">
        <v>13</v>
      </c>
      <c r="D4926" s="4" t="s">
        <v>10</v>
      </c>
      <c r="E4926" s="4" t="s">
        <v>24</v>
      </c>
      <c r="F4926" s="4" t="s">
        <v>10</v>
      </c>
      <c r="G4926" s="4" t="s">
        <v>9</v>
      </c>
      <c r="H4926" s="4" t="s">
        <v>9</v>
      </c>
      <c r="I4926" s="4" t="s">
        <v>10</v>
      </c>
      <c r="J4926" s="4" t="s">
        <v>10</v>
      </c>
      <c r="K4926" s="4" t="s">
        <v>9</v>
      </c>
      <c r="L4926" s="4" t="s">
        <v>9</v>
      </c>
      <c r="M4926" s="4" t="s">
        <v>9</v>
      </c>
      <c r="N4926" s="4" t="s">
        <v>9</v>
      </c>
      <c r="O4926" s="4" t="s">
        <v>6</v>
      </c>
    </row>
    <row r="4927" spans="1:13">
      <c r="A4927" t="n">
        <v>42227</v>
      </c>
      <c r="B4927" s="20" t="n">
        <v>50</v>
      </c>
      <c r="C4927" s="7" t="n">
        <v>0</v>
      </c>
      <c r="D4927" s="7" t="n">
        <v>2073</v>
      </c>
      <c r="E4927" s="7" t="n">
        <v>1</v>
      </c>
      <c r="F4927" s="7" t="n">
        <v>0</v>
      </c>
      <c r="G4927" s="7" t="n">
        <v>0</v>
      </c>
      <c r="H4927" s="7" t="n">
        <v>0</v>
      </c>
      <c r="I4927" s="7" t="n">
        <v>0</v>
      </c>
      <c r="J4927" s="7" t="n">
        <v>65533</v>
      </c>
      <c r="K4927" s="7" t="n">
        <v>0</v>
      </c>
      <c r="L4927" s="7" t="n">
        <v>0</v>
      </c>
      <c r="M4927" s="7" t="n">
        <v>0</v>
      </c>
      <c r="N4927" s="7" t="n">
        <v>0</v>
      </c>
      <c r="O4927" s="7" t="s">
        <v>12</v>
      </c>
    </row>
    <row r="4928" spans="1:13">
      <c r="A4928" t="s">
        <v>4</v>
      </c>
      <c r="B4928" s="4" t="s">
        <v>5</v>
      </c>
      <c r="C4928" s="4" t="s">
        <v>10</v>
      </c>
    </row>
    <row r="4929" spans="1:18">
      <c r="A4929" t="n">
        <v>42266</v>
      </c>
      <c r="B4929" s="43" t="n">
        <v>16</v>
      </c>
      <c r="C4929" s="7" t="n">
        <v>750</v>
      </c>
    </row>
    <row r="4930" spans="1:18">
      <c r="A4930" t="s">
        <v>4</v>
      </c>
      <c r="B4930" s="4" t="s">
        <v>5</v>
      </c>
      <c r="C4930" s="4" t="s">
        <v>13</v>
      </c>
      <c r="D4930" s="4" t="s">
        <v>10</v>
      </c>
      <c r="E4930" s="4" t="s">
        <v>10</v>
      </c>
      <c r="F4930" s="4" t="s">
        <v>13</v>
      </c>
    </row>
    <row r="4931" spans="1:18">
      <c r="A4931" t="n">
        <v>42269</v>
      </c>
      <c r="B4931" s="34" t="n">
        <v>25</v>
      </c>
      <c r="C4931" s="7" t="n">
        <v>1</v>
      </c>
      <c r="D4931" s="7" t="n">
        <v>160</v>
      </c>
      <c r="E4931" s="7" t="n">
        <v>570</v>
      </c>
      <c r="F4931" s="7" t="n">
        <v>1</v>
      </c>
    </row>
    <row r="4932" spans="1:18">
      <c r="A4932" t="s">
        <v>4</v>
      </c>
      <c r="B4932" s="4" t="s">
        <v>5</v>
      </c>
      <c r="C4932" s="4" t="s">
        <v>13</v>
      </c>
      <c r="D4932" s="4" t="s">
        <v>10</v>
      </c>
      <c r="E4932" s="4" t="s">
        <v>6</v>
      </c>
    </row>
    <row r="4933" spans="1:18">
      <c r="A4933" t="n">
        <v>42276</v>
      </c>
      <c r="B4933" s="61" t="n">
        <v>51</v>
      </c>
      <c r="C4933" s="7" t="n">
        <v>4</v>
      </c>
      <c r="D4933" s="7" t="n">
        <v>0</v>
      </c>
      <c r="E4933" s="7" t="s">
        <v>439</v>
      </c>
    </row>
    <row r="4934" spans="1:18">
      <c r="A4934" t="s">
        <v>4</v>
      </c>
      <c r="B4934" s="4" t="s">
        <v>5</v>
      </c>
      <c r="C4934" s="4" t="s">
        <v>10</v>
      </c>
    </row>
    <row r="4935" spans="1:18">
      <c r="A4935" t="n">
        <v>42291</v>
      </c>
      <c r="B4935" s="43" t="n">
        <v>16</v>
      </c>
      <c r="C4935" s="7" t="n">
        <v>0</v>
      </c>
    </row>
    <row r="4936" spans="1:18">
      <c r="A4936" t="s">
        <v>4</v>
      </c>
      <c r="B4936" s="4" t="s">
        <v>5</v>
      </c>
      <c r="C4936" s="4" t="s">
        <v>10</v>
      </c>
      <c r="D4936" s="4" t="s">
        <v>70</v>
      </c>
      <c r="E4936" s="4" t="s">
        <v>13</v>
      </c>
      <c r="F4936" s="4" t="s">
        <v>13</v>
      </c>
    </row>
    <row r="4937" spans="1:18">
      <c r="A4937" t="n">
        <v>42294</v>
      </c>
      <c r="B4937" s="62" t="n">
        <v>26</v>
      </c>
      <c r="C4937" s="7" t="n">
        <v>0</v>
      </c>
      <c r="D4937" s="7" t="s">
        <v>440</v>
      </c>
      <c r="E4937" s="7" t="n">
        <v>2</v>
      </c>
      <c r="F4937" s="7" t="n">
        <v>0</v>
      </c>
    </row>
    <row r="4938" spans="1:18">
      <c r="A4938" t="s">
        <v>4</v>
      </c>
      <c r="B4938" s="4" t="s">
        <v>5</v>
      </c>
    </row>
    <row r="4939" spans="1:18">
      <c r="A4939" t="n">
        <v>42308</v>
      </c>
      <c r="B4939" s="36" t="n">
        <v>28</v>
      </c>
    </row>
    <row r="4940" spans="1:18">
      <c r="A4940" t="s">
        <v>4</v>
      </c>
      <c r="B4940" s="4" t="s">
        <v>5</v>
      </c>
      <c r="C4940" s="4" t="s">
        <v>13</v>
      </c>
      <c r="D4940" s="4" t="s">
        <v>10</v>
      </c>
      <c r="E4940" s="4" t="s">
        <v>10</v>
      </c>
      <c r="F4940" s="4" t="s">
        <v>13</v>
      </c>
    </row>
    <row r="4941" spans="1:18">
      <c r="A4941" t="n">
        <v>42309</v>
      </c>
      <c r="B4941" s="34" t="n">
        <v>25</v>
      </c>
      <c r="C4941" s="7" t="n">
        <v>1</v>
      </c>
      <c r="D4941" s="7" t="n">
        <v>160</v>
      </c>
      <c r="E4941" s="7" t="n">
        <v>350</v>
      </c>
      <c r="F4941" s="7" t="n">
        <v>2</v>
      </c>
    </row>
    <row r="4942" spans="1:18">
      <c r="A4942" t="s">
        <v>4</v>
      </c>
      <c r="B4942" s="4" t="s">
        <v>5</v>
      </c>
      <c r="C4942" s="4" t="s">
        <v>13</v>
      </c>
      <c r="D4942" s="4" t="s">
        <v>10</v>
      </c>
      <c r="E4942" s="4" t="s">
        <v>6</v>
      </c>
    </row>
    <row r="4943" spans="1:18">
      <c r="A4943" t="n">
        <v>42316</v>
      </c>
      <c r="B4943" s="61" t="n">
        <v>51</v>
      </c>
      <c r="C4943" s="7" t="n">
        <v>4</v>
      </c>
      <c r="D4943" s="7" t="n">
        <v>9</v>
      </c>
      <c r="E4943" s="7" t="s">
        <v>244</v>
      </c>
    </row>
    <row r="4944" spans="1:18">
      <c r="A4944" t="s">
        <v>4</v>
      </c>
      <c r="B4944" s="4" t="s">
        <v>5</v>
      </c>
      <c r="C4944" s="4" t="s">
        <v>10</v>
      </c>
    </row>
    <row r="4945" spans="1:6">
      <c r="A4945" t="n">
        <v>42330</v>
      </c>
      <c r="B4945" s="43" t="n">
        <v>16</v>
      </c>
      <c r="C4945" s="7" t="n">
        <v>0</v>
      </c>
    </row>
    <row r="4946" spans="1:6">
      <c r="A4946" t="s">
        <v>4</v>
      </c>
      <c r="B4946" s="4" t="s">
        <v>5</v>
      </c>
      <c r="C4946" s="4" t="s">
        <v>10</v>
      </c>
      <c r="D4946" s="4" t="s">
        <v>70</v>
      </c>
      <c r="E4946" s="4" t="s">
        <v>13</v>
      </c>
      <c r="F4946" s="4" t="s">
        <v>13</v>
      </c>
    </row>
    <row r="4947" spans="1:6">
      <c r="A4947" t="n">
        <v>42333</v>
      </c>
      <c r="B4947" s="62" t="n">
        <v>26</v>
      </c>
      <c r="C4947" s="7" t="n">
        <v>9</v>
      </c>
      <c r="D4947" s="7" t="s">
        <v>441</v>
      </c>
      <c r="E4947" s="7" t="n">
        <v>2</v>
      </c>
      <c r="F4947" s="7" t="n">
        <v>0</v>
      </c>
    </row>
    <row r="4948" spans="1:6">
      <c r="A4948" t="s">
        <v>4</v>
      </c>
      <c r="B4948" s="4" t="s">
        <v>5</v>
      </c>
    </row>
    <row r="4949" spans="1:6">
      <c r="A4949" t="n">
        <v>42384</v>
      </c>
      <c r="B4949" s="36" t="n">
        <v>28</v>
      </c>
    </row>
    <row r="4950" spans="1:6">
      <c r="A4950" t="s">
        <v>4</v>
      </c>
      <c r="B4950" s="4" t="s">
        <v>5</v>
      </c>
      <c r="C4950" s="4" t="s">
        <v>13</v>
      </c>
      <c r="D4950" s="4" t="s">
        <v>10</v>
      </c>
      <c r="E4950" s="4" t="s">
        <v>10</v>
      </c>
      <c r="F4950" s="4" t="s">
        <v>13</v>
      </c>
    </row>
    <row r="4951" spans="1:6">
      <c r="A4951" t="n">
        <v>42385</v>
      </c>
      <c r="B4951" s="34" t="n">
        <v>25</v>
      </c>
      <c r="C4951" s="7" t="n">
        <v>1</v>
      </c>
      <c r="D4951" s="7" t="n">
        <v>160</v>
      </c>
      <c r="E4951" s="7" t="n">
        <v>570</v>
      </c>
      <c r="F4951" s="7" t="n">
        <v>1</v>
      </c>
    </row>
    <row r="4952" spans="1:6">
      <c r="A4952" t="s">
        <v>4</v>
      </c>
      <c r="B4952" s="4" t="s">
        <v>5</v>
      </c>
      <c r="C4952" s="4" t="s">
        <v>13</v>
      </c>
      <c r="D4952" s="4" t="s">
        <v>10</v>
      </c>
      <c r="E4952" s="4" t="s">
        <v>6</v>
      </c>
    </row>
    <row r="4953" spans="1:6">
      <c r="A4953" t="n">
        <v>42392</v>
      </c>
      <c r="B4953" s="61" t="n">
        <v>51</v>
      </c>
      <c r="C4953" s="7" t="n">
        <v>4</v>
      </c>
      <c r="D4953" s="7" t="n">
        <v>0</v>
      </c>
      <c r="E4953" s="7" t="s">
        <v>293</v>
      </c>
    </row>
    <row r="4954" spans="1:6">
      <c r="A4954" t="s">
        <v>4</v>
      </c>
      <c r="B4954" s="4" t="s">
        <v>5</v>
      </c>
      <c r="C4954" s="4" t="s">
        <v>10</v>
      </c>
    </row>
    <row r="4955" spans="1:6">
      <c r="A4955" t="n">
        <v>42406</v>
      </c>
      <c r="B4955" s="43" t="n">
        <v>16</v>
      </c>
      <c r="C4955" s="7" t="n">
        <v>0</v>
      </c>
    </row>
    <row r="4956" spans="1:6">
      <c r="A4956" t="s">
        <v>4</v>
      </c>
      <c r="B4956" s="4" t="s">
        <v>5</v>
      </c>
      <c r="C4956" s="4" t="s">
        <v>10</v>
      </c>
      <c r="D4956" s="4" t="s">
        <v>70</v>
      </c>
      <c r="E4956" s="4" t="s">
        <v>13</v>
      </c>
      <c r="F4956" s="4" t="s">
        <v>13</v>
      </c>
      <c r="G4956" s="4" t="s">
        <v>70</v>
      </c>
      <c r="H4956" s="4" t="s">
        <v>13</v>
      </c>
      <c r="I4956" s="4" t="s">
        <v>13</v>
      </c>
    </row>
    <row r="4957" spans="1:6">
      <c r="A4957" t="n">
        <v>42409</v>
      </c>
      <c r="B4957" s="62" t="n">
        <v>26</v>
      </c>
      <c r="C4957" s="7" t="n">
        <v>0</v>
      </c>
      <c r="D4957" s="7" t="s">
        <v>442</v>
      </c>
      <c r="E4957" s="7" t="n">
        <v>2</v>
      </c>
      <c r="F4957" s="7" t="n">
        <v>3</v>
      </c>
      <c r="G4957" s="7" t="s">
        <v>443</v>
      </c>
      <c r="H4957" s="7" t="n">
        <v>2</v>
      </c>
      <c r="I4957" s="7" t="n">
        <v>0</v>
      </c>
    </row>
    <row r="4958" spans="1:6">
      <c r="A4958" t="s">
        <v>4</v>
      </c>
      <c r="B4958" s="4" t="s">
        <v>5</v>
      </c>
    </row>
    <row r="4959" spans="1:6">
      <c r="A4959" t="n">
        <v>42643</v>
      </c>
      <c r="B4959" s="36" t="n">
        <v>28</v>
      </c>
    </row>
    <row r="4960" spans="1:6">
      <c r="A4960" t="s">
        <v>4</v>
      </c>
      <c r="B4960" s="4" t="s">
        <v>5</v>
      </c>
      <c r="C4960" s="4" t="s">
        <v>13</v>
      </c>
      <c r="D4960" s="4" t="s">
        <v>10</v>
      </c>
      <c r="E4960" s="4" t="s">
        <v>10</v>
      </c>
      <c r="F4960" s="4" t="s">
        <v>13</v>
      </c>
    </row>
    <row r="4961" spans="1:9">
      <c r="A4961" t="n">
        <v>42644</v>
      </c>
      <c r="B4961" s="34" t="n">
        <v>25</v>
      </c>
      <c r="C4961" s="7" t="n">
        <v>1</v>
      </c>
      <c r="D4961" s="7" t="n">
        <v>160</v>
      </c>
      <c r="E4961" s="7" t="n">
        <v>350</v>
      </c>
      <c r="F4961" s="7" t="n">
        <v>2</v>
      </c>
    </row>
    <row r="4962" spans="1:9">
      <c r="A4962" t="s">
        <v>4</v>
      </c>
      <c r="B4962" s="4" t="s">
        <v>5</v>
      </c>
      <c r="C4962" s="4" t="s">
        <v>13</v>
      </c>
      <c r="D4962" s="4" t="s">
        <v>10</v>
      </c>
      <c r="E4962" s="4" t="s">
        <v>6</v>
      </c>
    </row>
    <row r="4963" spans="1:9">
      <c r="A4963" t="n">
        <v>42651</v>
      </c>
      <c r="B4963" s="61" t="n">
        <v>51</v>
      </c>
      <c r="C4963" s="7" t="n">
        <v>4</v>
      </c>
      <c r="D4963" s="7" t="n">
        <v>9</v>
      </c>
      <c r="E4963" s="7" t="s">
        <v>444</v>
      </c>
    </row>
    <row r="4964" spans="1:9">
      <c r="A4964" t="s">
        <v>4</v>
      </c>
      <c r="B4964" s="4" t="s">
        <v>5</v>
      </c>
      <c r="C4964" s="4" t="s">
        <v>10</v>
      </c>
    </row>
    <row r="4965" spans="1:9">
      <c r="A4965" t="n">
        <v>42664</v>
      </c>
      <c r="B4965" s="43" t="n">
        <v>16</v>
      </c>
      <c r="C4965" s="7" t="n">
        <v>0</v>
      </c>
    </row>
    <row r="4966" spans="1:9">
      <c r="A4966" t="s">
        <v>4</v>
      </c>
      <c r="B4966" s="4" t="s">
        <v>5</v>
      </c>
      <c r="C4966" s="4" t="s">
        <v>10</v>
      </c>
      <c r="D4966" s="4" t="s">
        <v>70</v>
      </c>
      <c r="E4966" s="4" t="s">
        <v>13</v>
      </c>
      <c r="F4966" s="4" t="s">
        <v>13</v>
      </c>
      <c r="G4966" s="4" t="s">
        <v>70</v>
      </c>
      <c r="H4966" s="4" t="s">
        <v>13</v>
      </c>
      <c r="I4966" s="4" t="s">
        <v>13</v>
      </c>
    </row>
    <row r="4967" spans="1:9">
      <c r="A4967" t="n">
        <v>42667</v>
      </c>
      <c r="B4967" s="62" t="n">
        <v>26</v>
      </c>
      <c r="C4967" s="7" t="n">
        <v>9</v>
      </c>
      <c r="D4967" s="7" t="s">
        <v>445</v>
      </c>
      <c r="E4967" s="7" t="n">
        <v>2</v>
      </c>
      <c r="F4967" s="7" t="n">
        <v>3</v>
      </c>
      <c r="G4967" s="7" t="s">
        <v>446</v>
      </c>
      <c r="H4967" s="7" t="n">
        <v>2</v>
      </c>
      <c r="I4967" s="7" t="n">
        <v>0</v>
      </c>
    </row>
    <row r="4968" spans="1:9">
      <c r="A4968" t="s">
        <v>4</v>
      </c>
      <c r="B4968" s="4" t="s">
        <v>5</v>
      </c>
    </row>
    <row r="4969" spans="1:9">
      <c r="A4969" t="n">
        <v>42762</v>
      </c>
      <c r="B4969" s="36" t="n">
        <v>28</v>
      </c>
    </row>
    <row r="4970" spans="1:9">
      <c r="A4970" t="s">
        <v>4</v>
      </c>
      <c r="B4970" s="4" t="s">
        <v>5</v>
      </c>
      <c r="C4970" s="4" t="s">
        <v>13</v>
      </c>
      <c r="D4970" s="4" t="s">
        <v>10</v>
      </c>
      <c r="E4970" s="4" t="s">
        <v>10</v>
      </c>
      <c r="F4970" s="4" t="s">
        <v>13</v>
      </c>
    </row>
    <row r="4971" spans="1:9">
      <c r="A4971" t="n">
        <v>42763</v>
      </c>
      <c r="B4971" s="34" t="n">
        <v>25</v>
      </c>
      <c r="C4971" s="7" t="n">
        <v>1</v>
      </c>
      <c r="D4971" s="7" t="n">
        <v>65535</v>
      </c>
      <c r="E4971" s="7" t="n">
        <v>65535</v>
      </c>
      <c r="F4971" s="7" t="n">
        <v>0</v>
      </c>
    </row>
    <row r="4972" spans="1:9">
      <c r="A4972" t="s">
        <v>4</v>
      </c>
      <c r="B4972" s="4" t="s">
        <v>5</v>
      </c>
      <c r="C4972" s="4" t="s">
        <v>13</v>
      </c>
      <c r="D4972" s="4" t="s">
        <v>10</v>
      </c>
      <c r="E4972" s="4" t="s">
        <v>24</v>
      </c>
    </row>
    <row r="4973" spans="1:9">
      <c r="A4973" t="n">
        <v>42770</v>
      </c>
      <c r="B4973" s="39" t="n">
        <v>58</v>
      </c>
      <c r="C4973" s="7" t="n">
        <v>0</v>
      </c>
      <c r="D4973" s="7" t="n">
        <v>1000</v>
      </c>
      <c r="E4973" s="7" t="n">
        <v>1</v>
      </c>
    </row>
    <row r="4974" spans="1:9">
      <c r="A4974" t="s">
        <v>4</v>
      </c>
      <c r="B4974" s="4" t="s">
        <v>5</v>
      </c>
      <c r="C4974" s="4" t="s">
        <v>13</v>
      </c>
      <c r="D4974" s="4" t="s">
        <v>10</v>
      </c>
    </row>
    <row r="4975" spans="1:9">
      <c r="A4975" t="n">
        <v>42778</v>
      </c>
      <c r="B4975" s="39" t="n">
        <v>58</v>
      </c>
      <c r="C4975" s="7" t="n">
        <v>255</v>
      </c>
      <c r="D4975" s="7" t="n">
        <v>0</v>
      </c>
    </row>
    <row r="4976" spans="1:9">
      <c r="A4976" t="s">
        <v>4</v>
      </c>
      <c r="B4976" s="4" t="s">
        <v>5</v>
      </c>
      <c r="C4976" s="4" t="s">
        <v>13</v>
      </c>
      <c r="D4976" s="4" t="s">
        <v>24</v>
      </c>
      <c r="E4976" s="4" t="s">
        <v>10</v>
      </c>
      <c r="F4976" s="4" t="s">
        <v>13</v>
      </c>
    </row>
    <row r="4977" spans="1:9">
      <c r="A4977" t="n">
        <v>42782</v>
      </c>
      <c r="B4977" s="17" t="n">
        <v>49</v>
      </c>
      <c r="C4977" s="7" t="n">
        <v>3</v>
      </c>
      <c r="D4977" s="7" t="n">
        <v>1</v>
      </c>
      <c r="E4977" s="7" t="n">
        <v>500</v>
      </c>
      <c r="F4977" s="7" t="n">
        <v>0</v>
      </c>
    </row>
    <row r="4978" spans="1:9">
      <c r="A4978" t="s">
        <v>4</v>
      </c>
      <c r="B4978" s="4" t="s">
        <v>5</v>
      </c>
      <c r="C4978" s="4" t="s">
        <v>10</v>
      </c>
    </row>
    <row r="4979" spans="1:9">
      <c r="A4979" t="n">
        <v>42791</v>
      </c>
      <c r="B4979" s="24" t="n">
        <v>12</v>
      </c>
      <c r="C4979" s="7" t="n">
        <v>9255</v>
      </c>
    </row>
    <row r="4980" spans="1:9">
      <c r="A4980" t="s">
        <v>4</v>
      </c>
      <c r="B4980" s="4" t="s">
        <v>5</v>
      </c>
      <c r="C4980" s="4" t="s">
        <v>10</v>
      </c>
      <c r="D4980" s="4" t="s">
        <v>13</v>
      </c>
      <c r="E4980" s="4" t="s">
        <v>10</v>
      </c>
    </row>
    <row r="4981" spans="1:9">
      <c r="A4981" t="n">
        <v>42794</v>
      </c>
      <c r="B4981" s="33" t="n">
        <v>104</v>
      </c>
      <c r="C4981" s="7" t="n">
        <v>118</v>
      </c>
      <c r="D4981" s="7" t="n">
        <v>1</v>
      </c>
      <c r="E4981" s="7" t="n">
        <v>1</v>
      </c>
    </row>
    <row r="4982" spans="1:9">
      <c r="A4982" t="s">
        <v>4</v>
      </c>
      <c r="B4982" s="4" t="s">
        <v>5</v>
      </c>
    </row>
    <row r="4983" spans="1:9">
      <c r="A4983" t="n">
        <v>42800</v>
      </c>
      <c r="B4983" s="5" t="n">
        <v>1</v>
      </c>
    </row>
    <row r="4984" spans="1:9">
      <c r="A4984" t="s">
        <v>4</v>
      </c>
      <c r="B4984" s="4" t="s">
        <v>5</v>
      </c>
      <c r="C4984" s="4" t="s">
        <v>10</v>
      </c>
      <c r="D4984" s="4" t="s">
        <v>24</v>
      </c>
      <c r="E4984" s="4" t="s">
        <v>24</v>
      </c>
      <c r="F4984" s="4" t="s">
        <v>24</v>
      </c>
      <c r="G4984" s="4" t="s">
        <v>24</v>
      </c>
    </row>
    <row r="4985" spans="1:9">
      <c r="A4985" t="n">
        <v>42801</v>
      </c>
      <c r="B4985" s="57" t="n">
        <v>46</v>
      </c>
      <c r="C4985" s="7" t="n">
        <v>61456</v>
      </c>
      <c r="D4985" s="7" t="n">
        <v>69.7799987792969</v>
      </c>
      <c r="E4985" s="7" t="n">
        <v>2.86999988555908</v>
      </c>
      <c r="F4985" s="7" t="n">
        <v>-3.84999990463257</v>
      </c>
      <c r="G4985" s="7" t="n">
        <v>268.100006103516</v>
      </c>
    </row>
    <row r="4986" spans="1:9">
      <c r="A4986" t="s">
        <v>4</v>
      </c>
      <c r="B4986" s="4" t="s">
        <v>5</v>
      </c>
      <c r="C4986" s="4" t="s">
        <v>13</v>
      </c>
      <c r="D4986" s="4" t="s">
        <v>13</v>
      </c>
      <c r="E4986" s="4" t="s">
        <v>24</v>
      </c>
      <c r="F4986" s="4" t="s">
        <v>24</v>
      </c>
      <c r="G4986" s="4" t="s">
        <v>24</v>
      </c>
      <c r="H4986" s="4" t="s">
        <v>10</v>
      </c>
      <c r="I4986" s="4" t="s">
        <v>13</v>
      </c>
    </row>
    <row r="4987" spans="1:9">
      <c r="A4987" t="n">
        <v>42820</v>
      </c>
      <c r="B4987" s="55" t="n">
        <v>45</v>
      </c>
      <c r="C4987" s="7" t="n">
        <v>4</v>
      </c>
      <c r="D4987" s="7" t="n">
        <v>3</v>
      </c>
      <c r="E4987" s="7" t="n">
        <v>8.26000022888184</v>
      </c>
      <c r="F4987" s="7" t="n">
        <v>88.0500030517578</v>
      </c>
      <c r="G4987" s="7" t="n">
        <v>0</v>
      </c>
      <c r="H4987" s="7" t="n">
        <v>0</v>
      </c>
      <c r="I4987" s="7" t="n">
        <v>0</v>
      </c>
    </row>
    <row r="4988" spans="1:9">
      <c r="A4988" t="s">
        <v>4</v>
      </c>
      <c r="B4988" s="4" t="s">
        <v>5</v>
      </c>
      <c r="C4988" s="4" t="s">
        <v>13</v>
      </c>
      <c r="D4988" s="4" t="s">
        <v>6</v>
      </c>
    </row>
    <row r="4989" spans="1:9">
      <c r="A4989" t="n">
        <v>42838</v>
      </c>
      <c r="B4989" s="9" t="n">
        <v>2</v>
      </c>
      <c r="C4989" s="7" t="n">
        <v>10</v>
      </c>
      <c r="D4989" s="7" t="s">
        <v>422</v>
      </c>
    </row>
    <row r="4990" spans="1:9">
      <c r="A4990" t="s">
        <v>4</v>
      </c>
      <c r="B4990" s="4" t="s">
        <v>5</v>
      </c>
      <c r="C4990" s="4" t="s">
        <v>10</v>
      </c>
    </row>
    <row r="4991" spans="1:9">
      <c r="A4991" t="n">
        <v>42853</v>
      </c>
      <c r="B4991" s="43" t="n">
        <v>16</v>
      </c>
      <c r="C4991" s="7" t="n">
        <v>0</v>
      </c>
    </row>
    <row r="4992" spans="1:9">
      <c r="A4992" t="s">
        <v>4</v>
      </c>
      <c r="B4992" s="4" t="s">
        <v>5</v>
      </c>
      <c r="C4992" s="4" t="s">
        <v>13</v>
      </c>
      <c r="D4992" s="4" t="s">
        <v>10</v>
      </c>
    </row>
    <row r="4993" spans="1:9">
      <c r="A4993" t="n">
        <v>42856</v>
      </c>
      <c r="B4993" s="39" t="n">
        <v>58</v>
      </c>
      <c r="C4993" s="7" t="n">
        <v>105</v>
      </c>
      <c r="D4993" s="7" t="n">
        <v>300</v>
      </c>
    </row>
    <row r="4994" spans="1:9">
      <c r="A4994" t="s">
        <v>4</v>
      </c>
      <c r="B4994" s="4" t="s">
        <v>5</v>
      </c>
      <c r="C4994" s="4" t="s">
        <v>24</v>
      </c>
      <c r="D4994" s="4" t="s">
        <v>10</v>
      </c>
    </row>
    <row r="4995" spans="1:9">
      <c r="A4995" t="n">
        <v>42860</v>
      </c>
      <c r="B4995" s="66" t="n">
        <v>103</v>
      </c>
      <c r="C4995" s="7" t="n">
        <v>1</v>
      </c>
      <c r="D4995" s="7" t="n">
        <v>300</v>
      </c>
    </row>
    <row r="4996" spans="1:9">
      <c r="A4996" t="s">
        <v>4</v>
      </c>
      <c r="B4996" s="4" t="s">
        <v>5</v>
      </c>
      <c r="C4996" s="4" t="s">
        <v>13</v>
      </c>
      <c r="D4996" s="4" t="s">
        <v>10</v>
      </c>
    </row>
    <row r="4997" spans="1:9">
      <c r="A4997" t="n">
        <v>42867</v>
      </c>
      <c r="B4997" s="67" t="n">
        <v>72</v>
      </c>
      <c r="C4997" s="7" t="n">
        <v>4</v>
      </c>
      <c r="D4997" s="7" t="n">
        <v>0</v>
      </c>
    </row>
    <row r="4998" spans="1:9">
      <c r="A4998" t="s">
        <v>4</v>
      </c>
      <c r="B4998" s="4" t="s">
        <v>5</v>
      </c>
      <c r="C4998" s="4" t="s">
        <v>9</v>
      </c>
    </row>
    <row r="4999" spans="1:9">
      <c r="A4999" t="n">
        <v>42871</v>
      </c>
      <c r="B4999" s="46" t="n">
        <v>15</v>
      </c>
      <c r="C4999" s="7" t="n">
        <v>1073741824</v>
      </c>
    </row>
    <row r="5000" spans="1:9">
      <c r="A5000" t="s">
        <v>4</v>
      </c>
      <c r="B5000" s="4" t="s">
        <v>5</v>
      </c>
      <c r="C5000" s="4" t="s">
        <v>13</v>
      </c>
    </row>
    <row r="5001" spans="1:9">
      <c r="A5001" t="n">
        <v>42876</v>
      </c>
      <c r="B5001" s="37" t="n">
        <v>64</v>
      </c>
      <c r="C5001" s="7" t="n">
        <v>3</v>
      </c>
    </row>
    <row r="5002" spans="1:9">
      <c r="A5002" t="s">
        <v>4</v>
      </c>
      <c r="B5002" s="4" t="s">
        <v>5</v>
      </c>
      <c r="C5002" s="4" t="s">
        <v>13</v>
      </c>
    </row>
    <row r="5003" spans="1:9">
      <c r="A5003" t="n">
        <v>42878</v>
      </c>
      <c r="B5003" s="12" t="n">
        <v>74</v>
      </c>
      <c r="C5003" s="7" t="n">
        <v>67</v>
      </c>
    </row>
    <row r="5004" spans="1:9">
      <c r="A5004" t="s">
        <v>4</v>
      </c>
      <c r="B5004" s="4" t="s">
        <v>5</v>
      </c>
      <c r="C5004" s="4" t="s">
        <v>13</v>
      </c>
      <c r="D5004" s="4" t="s">
        <v>13</v>
      </c>
      <c r="E5004" s="4" t="s">
        <v>10</v>
      </c>
    </row>
    <row r="5005" spans="1:9">
      <c r="A5005" t="n">
        <v>42880</v>
      </c>
      <c r="B5005" s="55" t="n">
        <v>45</v>
      </c>
      <c r="C5005" s="7" t="n">
        <v>8</v>
      </c>
      <c r="D5005" s="7" t="n">
        <v>1</v>
      </c>
      <c r="E5005" s="7" t="n">
        <v>0</v>
      </c>
    </row>
    <row r="5006" spans="1:9">
      <c r="A5006" t="s">
        <v>4</v>
      </c>
      <c r="B5006" s="4" t="s">
        <v>5</v>
      </c>
      <c r="C5006" s="4" t="s">
        <v>10</v>
      </c>
    </row>
    <row r="5007" spans="1:9">
      <c r="A5007" t="n">
        <v>42885</v>
      </c>
      <c r="B5007" s="18" t="n">
        <v>13</v>
      </c>
      <c r="C5007" s="7" t="n">
        <v>6409</v>
      </c>
    </row>
    <row r="5008" spans="1:9">
      <c r="A5008" t="s">
        <v>4</v>
      </c>
      <c r="B5008" s="4" t="s">
        <v>5</v>
      </c>
      <c r="C5008" s="4" t="s">
        <v>10</v>
      </c>
    </row>
    <row r="5009" spans="1:5">
      <c r="A5009" t="n">
        <v>42888</v>
      </c>
      <c r="B5009" s="18" t="n">
        <v>13</v>
      </c>
      <c r="C5009" s="7" t="n">
        <v>6408</v>
      </c>
    </row>
    <row r="5010" spans="1:5">
      <c r="A5010" t="s">
        <v>4</v>
      </c>
      <c r="B5010" s="4" t="s">
        <v>5</v>
      </c>
      <c r="C5010" s="4" t="s">
        <v>10</v>
      </c>
    </row>
    <row r="5011" spans="1:5">
      <c r="A5011" t="n">
        <v>42891</v>
      </c>
      <c r="B5011" s="24" t="n">
        <v>12</v>
      </c>
      <c r="C5011" s="7" t="n">
        <v>6464</v>
      </c>
    </row>
    <row r="5012" spans="1:5">
      <c r="A5012" t="s">
        <v>4</v>
      </c>
      <c r="B5012" s="4" t="s">
        <v>5</v>
      </c>
      <c r="C5012" s="4" t="s">
        <v>10</v>
      </c>
    </row>
    <row r="5013" spans="1:5">
      <c r="A5013" t="n">
        <v>42894</v>
      </c>
      <c r="B5013" s="18" t="n">
        <v>13</v>
      </c>
      <c r="C5013" s="7" t="n">
        <v>6465</v>
      </c>
    </row>
    <row r="5014" spans="1:5">
      <c r="A5014" t="s">
        <v>4</v>
      </c>
      <c r="B5014" s="4" t="s">
        <v>5</v>
      </c>
      <c r="C5014" s="4" t="s">
        <v>10</v>
      </c>
    </row>
    <row r="5015" spans="1:5">
      <c r="A5015" t="n">
        <v>42897</v>
      </c>
      <c r="B5015" s="18" t="n">
        <v>13</v>
      </c>
      <c r="C5015" s="7" t="n">
        <v>6466</v>
      </c>
    </row>
    <row r="5016" spans="1:5">
      <c r="A5016" t="s">
        <v>4</v>
      </c>
      <c r="B5016" s="4" t="s">
        <v>5</v>
      </c>
      <c r="C5016" s="4" t="s">
        <v>10</v>
      </c>
    </row>
    <row r="5017" spans="1:5">
      <c r="A5017" t="n">
        <v>42900</v>
      </c>
      <c r="B5017" s="18" t="n">
        <v>13</v>
      </c>
      <c r="C5017" s="7" t="n">
        <v>6467</v>
      </c>
    </row>
    <row r="5018" spans="1:5">
      <c r="A5018" t="s">
        <v>4</v>
      </c>
      <c r="B5018" s="4" t="s">
        <v>5</v>
      </c>
      <c r="C5018" s="4" t="s">
        <v>10</v>
      </c>
    </row>
    <row r="5019" spans="1:5">
      <c r="A5019" t="n">
        <v>42903</v>
      </c>
      <c r="B5019" s="18" t="n">
        <v>13</v>
      </c>
      <c r="C5019" s="7" t="n">
        <v>6468</v>
      </c>
    </row>
    <row r="5020" spans="1:5">
      <c r="A5020" t="s">
        <v>4</v>
      </c>
      <c r="B5020" s="4" t="s">
        <v>5</v>
      </c>
      <c r="C5020" s="4" t="s">
        <v>10</v>
      </c>
    </row>
    <row r="5021" spans="1:5">
      <c r="A5021" t="n">
        <v>42906</v>
      </c>
      <c r="B5021" s="18" t="n">
        <v>13</v>
      </c>
      <c r="C5021" s="7" t="n">
        <v>6469</v>
      </c>
    </row>
    <row r="5022" spans="1:5">
      <c r="A5022" t="s">
        <v>4</v>
      </c>
      <c r="B5022" s="4" t="s">
        <v>5</v>
      </c>
      <c r="C5022" s="4" t="s">
        <v>10</v>
      </c>
    </row>
    <row r="5023" spans="1:5">
      <c r="A5023" t="n">
        <v>42909</v>
      </c>
      <c r="B5023" s="18" t="n">
        <v>13</v>
      </c>
      <c r="C5023" s="7" t="n">
        <v>6470</v>
      </c>
    </row>
    <row r="5024" spans="1:5">
      <c r="A5024" t="s">
        <v>4</v>
      </c>
      <c r="B5024" s="4" t="s">
        <v>5</v>
      </c>
      <c r="C5024" s="4" t="s">
        <v>10</v>
      </c>
    </row>
    <row r="5025" spans="1:3">
      <c r="A5025" t="n">
        <v>42912</v>
      </c>
      <c r="B5025" s="18" t="n">
        <v>13</v>
      </c>
      <c r="C5025" s="7" t="n">
        <v>6471</v>
      </c>
    </row>
    <row r="5026" spans="1:3">
      <c r="A5026" t="s">
        <v>4</v>
      </c>
      <c r="B5026" s="4" t="s">
        <v>5</v>
      </c>
      <c r="C5026" s="4" t="s">
        <v>13</v>
      </c>
    </row>
    <row r="5027" spans="1:3">
      <c r="A5027" t="n">
        <v>42915</v>
      </c>
      <c r="B5027" s="12" t="n">
        <v>74</v>
      </c>
      <c r="C5027" s="7" t="n">
        <v>18</v>
      </c>
    </row>
    <row r="5028" spans="1:3">
      <c r="A5028" t="s">
        <v>4</v>
      </c>
      <c r="B5028" s="4" t="s">
        <v>5</v>
      </c>
      <c r="C5028" s="4" t="s">
        <v>13</v>
      </c>
    </row>
    <row r="5029" spans="1:3">
      <c r="A5029" t="n">
        <v>42917</v>
      </c>
      <c r="B5029" s="12" t="n">
        <v>74</v>
      </c>
      <c r="C5029" s="7" t="n">
        <v>45</v>
      </c>
    </row>
    <row r="5030" spans="1:3">
      <c r="A5030" t="s">
        <v>4</v>
      </c>
      <c r="B5030" s="4" t="s">
        <v>5</v>
      </c>
      <c r="C5030" s="4" t="s">
        <v>10</v>
      </c>
    </row>
    <row r="5031" spans="1:3">
      <c r="A5031" t="n">
        <v>42919</v>
      </c>
      <c r="B5031" s="43" t="n">
        <v>16</v>
      </c>
      <c r="C5031" s="7" t="n">
        <v>0</v>
      </c>
    </row>
    <row r="5032" spans="1:3">
      <c r="A5032" t="s">
        <v>4</v>
      </c>
      <c r="B5032" s="4" t="s">
        <v>5</v>
      </c>
      <c r="C5032" s="4" t="s">
        <v>13</v>
      </c>
      <c r="D5032" s="4" t="s">
        <v>13</v>
      </c>
      <c r="E5032" s="4" t="s">
        <v>13</v>
      </c>
      <c r="F5032" s="4" t="s">
        <v>13</v>
      </c>
    </row>
    <row r="5033" spans="1:3">
      <c r="A5033" t="n">
        <v>42922</v>
      </c>
      <c r="B5033" s="8" t="n">
        <v>14</v>
      </c>
      <c r="C5033" s="7" t="n">
        <v>0</v>
      </c>
      <c r="D5033" s="7" t="n">
        <v>8</v>
      </c>
      <c r="E5033" s="7" t="n">
        <v>0</v>
      </c>
      <c r="F5033" s="7" t="n">
        <v>0</v>
      </c>
    </row>
    <row r="5034" spans="1:3">
      <c r="A5034" t="s">
        <v>4</v>
      </c>
      <c r="B5034" s="4" t="s">
        <v>5</v>
      </c>
      <c r="C5034" s="4" t="s">
        <v>13</v>
      </c>
      <c r="D5034" s="4" t="s">
        <v>6</v>
      </c>
    </row>
    <row r="5035" spans="1:3">
      <c r="A5035" t="n">
        <v>42927</v>
      </c>
      <c r="B5035" s="9" t="n">
        <v>2</v>
      </c>
      <c r="C5035" s="7" t="n">
        <v>11</v>
      </c>
      <c r="D5035" s="7" t="s">
        <v>47</v>
      </c>
    </row>
    <row r="5036" spans="1:3">
      <c r="A5036" t="s">
        <v>4</v>
      </c>
      <c r="B5036" s="4" t="s">
        <v>5</v>
      </c>
      <c r="C5036" s="4" t="s">
        <v>10</v>
      </c>
    </row>
    <row r="5037" spans="1:3">
      <c r="A5037" t="n">
        <v>42941</v>
      </c>
      <c r="B5037" s="43" t="n">
        <v>16</v>
      </c>
      <c r="C5037" s="7" t="n">
        <v>0</v>
      </c>
    </row>
    <row r="5038" spans="1:3">
      <c r="A5038" t="s">
        <v>4</v>
      </c>
      <c r="B5038" s="4" t="s">
        <v>5</v>
      </c>
      <c r="C5038" s="4" t="s">
        <v>13</v>
      </c>
      <c r="D5038" s="4" t="s">
        <v>6</v>
      </c>
    </row>
    <row r="5039" spans="1:3">
      <c r="A5039" t="n">
        <v>42944</v>
      </c>
      <c r="B5039" s="9" t="n">
        <v>2</v>
      </c>
      <c r="C5039" s="7" t="n">
        <v>11</v>
      </c>
      <c r="D5039" s="7" t="s">
        <v>423</v>
      </c>
    </row>
    <row r="5040" spans="1:3">
      <c r="A5040" t="s">
        <v>4</v>
      </c>
      <c r="B5040" s="4" t="s">
        <v>5</v>
      </c>
      <c r="C5040" s="4" t="s">
        <v>10</v>
      </c>
    </row>
    <row r="5041" spans="1:6">
      <c r="A5041" t="n">
        <v>42953</v>
      </c>
      <c r="B5041" s="43" t="n">
        <v>16</v>
      </c>
      <c r="C5041" s="7" t="n">
        <v>0</v>
      </c>
    </row>
    <row r="5042" spans="1:6">
      <c r="A5042" t="s">
        <v>4</v>
      </c>
      <c r="B5042" s="4" t="s">
        <v>5</v>
      </c>
      <c r="C5042" s="4" t="s">
        <v>9</v>
      </c>
    </row>
    <row r="5043" spans="1:6">
      <c r="A5043" t="n">
        <v>42956</v>
      </c>
      <c r="B5043" s="46" t="n">
        <v>15</v>
      </c>
      <c r="C5043" s="7" t="n">
        <v>2048</v>
      </c>
    </row>
    <row r="5044" spans="1:6">
      <c r="A5044" t="s">
        <v>4</v>
      </c>
      <c r="B5044" s="4" t="s">
        <v>5</v>
      </c>
      <c r="C5044" s="4" t="s">
        <v>13</v>
      </c>
      <c r="D5044" s="4" t="s">
        <v>6</v>
      </c>
    </row>
    <row r="5045" spans="1:6">
      <c r="A5045" t="n">
        <v>42961</v>
      </c>
      <c r="B5045" s="9" t="n">
        <v>2</v>
      </c>
      <c r="C5045" s="7" t="n">
        <v>10</v>
      </c>
      <c r="D5045" s="7" t="s">
        <v>77</v>
      </c>
    </row>
    <row r="5046" spans="1:6">
      <c r="A5046" t="s">
        <v>4</v>
      </c>
      <c r="B5046" s="4" t="s">
        <v>5</v>
      </c>
      <c r="C5046" s="4" t="s">
        <v>10</v>
      </c>
    </row>
    <row r="5047" spans="1:6">
      <c r="A5047" t="n">
        <v>42979</v>
      </c>
      <c r="B5047" s="43" t="n">
        <v>16</v>
      </c>
      <c r="C5047" s="7" t="n">
        <v>0</v>
      </c>
    </row>
    <row r="5048" spans="1:6">
      <c r="A5048" t="s">
        <v>4</v>
      </c>
      <c r="B5048" s="4" t="s">
        <v>5</v>
      </c>
      <c r="C5048" s="4" t="s">
        <v>13</v>
      </c>
      <c r="D5048" s="4" t="s">
        <v>6</v>
      </c>
    </row>
    <row r="5049" spans="1:6">
      <c r="A5049" t="n">
        <v>42982</v>
      </c>
      <c r="B5049" s="9" t="n">
        <v>2</v>
      </c>
      <c r="C5049" s="7" t="n">
        <v>10</v>
      </c>
      <c r="D5049" s="7" t="s">
        <v>78</v>
      </c>
    </row>
    <row r="5050" spans="1:6">
      <c r="A5050" t="s">
        <v>4</v>
      </c>
      <c r="B5050" s="4" t="s">
        <v>5</v>
      </c>
      <c r="C5050" s="4" t="s">
        <v>10</v>
      </c>
    </row>
    <row r="5051" spans="1:6">
      <c r="A5051" t="n">
        <v>43001</v>
      </c>
      <c r="B5051" s="43" t="n">
        <v>16</v>
      </c>
      <c r="C5051" s="7" t="n">
        <v>0</v>
      </c>
    </row>
    <row r="5052" spans="1:6">
      <c r="A5052" t="s">
        <v>4</v>
      </c>
      <c r="B5052" s="4" t="s">
        <v>5</v>
      </c>
      <c r="C5052" s="4" t="s">
        <v>13</v>
      </c>
      <c r="D5052" s="4" t="s">
        <v>10</v>
      </c>
      <c r="E5052" s="4" t="s">
        <v>24</v>
      </c>
    </row>
    <row r="5053" spans="1:6">
      <c r="A5053" t="n">
        <v>43004</v>
      </c>
      <c r="B5053" s="39" t="n">
        <v>58</v>
      </c>
      <c r="C5053" s="7" t="n">
        <v>100</v>
      </c>
      <c r="D5053" s="7" t="n">
        <v>300</v>
      </c>
      <c r="E5053" s="7" t="n">
        <v>1</v>
      </c>
    </row>
    <row r="5054" spans="1:6">
      <c r="A5054" t="s">
        <v>4</v>
      </c>
      <c r="B5054" s="4" t="s">
        <v>5</v>
      </c>
      <c r="C5054" s="4" t="s">
        <v>13</v>
      </c>
      <c r="D5054" s="4" t="s">
        <v>10</v>
      </c>
    </row>
    <row r="5055" spans="1:6">
      <c r="A5055" t="n">
        <v>43012</v>
      </c>
      <c r="B5055" s="39" t="n">
        <v>58</v>
      </c>
      <c r="C5055" s="7" t="n">
        <v>255</v>
      </c>
      <c r="D5055" s="7" t="n">
        <v>0</v>
      </c>
    </row>
    <row r="5056" spans="1:6">
      <c r="A5056" t="s">
        <v>4</v>
      </c>
      <c r="B5056" s="4" t="s">
        <v>5</v>
      </c>
      <c r="C5056" s="4" t="s">
        <v>13</v>
      </c>
    </row>
    <row r="5057" spans="1:5">
      <c r="A5057" t="n">
        <v>43016</v>
      </c>
      <c r="B5057" s="48" t="n">
        <v>23</v>
      </c>
      <c r="C5057" s="7" t="n">
        <v>0</v>
      </c>
    </row>
    <row r="5058" spans="1:5">
      <c r="A5058" t="s">
        <v>4</v>
      </c>
      <c r="B5058" s="4" t="s">
        <v>5</v>
      </c>
    </row>
    <row r="5059" spans="1:5">
      <c r="A5059" t="n">
        <v>43018</v>
      </c>
      <c r="B5059" s="5" t="n">
        <v>1</v>
      </c>
    </row>
    <row r="5060" spans="1:5" s="3" customFormat="1" customHeight="0">
      <c r="A5060" s="3" t="s">
        <v>2</v>
      </c>
      <c r="B5060" s="3" t="s">
        <v>447</v>
      </c>
    </row>
    <row r="5061" spans="1:5">
      <c r="A5061" t="s">
        <v>4</v>
      </c>
      <c r="B5061" s="4" t="s">
        <v>5</v>
      </c>
      <c r="C5061" s="4" t="s">
        <v>13</v>
      </c>
      <c r="D5061" s="4" t="s">
        <v>10</v>
      </c>
    </row>
    <row r="5062" spans="1:5">
      <c r="A5062" t="n">
        <v>43020</v>
      </c>
      <c r="B5062" s="32" t="n">
        <v>22</v>
      </c>
      <c r="C5062" s="7" t="n">
        <v>0</v>
      </c>
      <c r="D5062" s="7" t="n">
        <v>0</v>
      </c>
    </row>
    <row r="5063" spans="1:5">
      <c r="A5063" t="s">
        <v>4</v>
      </c>
      <c r="B5063" s="4" t="s">
        <v>5</v>
      </c>
      <c r="C5063" s="4" t="s">
        <v>13</v>
      </c>
      <c r="D5063" s="4" t="s">
        <v>10</v>
      </c>
    </row>
    <row r="5064" spans="1:5">
      <c r="A5064" t="n">
        <v>43024</v>
      </c>
      <c r="B5064" s="39" t="n">
        <v>58</v>
      </c>
      <c r="C5064" s="7" t="n">
        <v>5</v>
      </c>
      <c r="D5064" s="7" t="n">
        <v>300</v>
      </c>
    </row>
    <row r="5065" spans="1:5">
      <c r="A5065" t="s">
        <v>4</v>
      </c>
      <c r="B5065" s="4" t="s">
        <v>5</v>
      </c>
      <c r="C5065" s="4" t="s">
        <v>24</v>
      </c>
      <c r="D5065" s="4" t="s">
        <v>10</v>
      </c>
    </row>
    <row r="5066" spans="1:5">
      <c r="A5066" t="n">
        <v>43028</v>
      </c>
      <c r="B5066" s="66" t="n">
        <v>103</v>
      </c>
      <c r="C5066" s="7" t="n">
        <v>0</v>
      </c>
      <c r="D5066" s="7" t="n">
        <v>300</v>
      </c>
    </row>
    <row r="5067" spans="1:5">
      <c r="A5067" t="s">
        <v>4</v>
      </c>
      <c r="B5067" s="4" t="s">
        <v>5</v>
      </c>
      <c r="C5067" s="4" t="s">
        <v>13</v>
      </c>
      <c r="D5067" s="4" t="s">
        <v>24</v>
      </c>
      <c r="E5067" s="4" t="s">
        <v>10</v>
      </c>
      <c r="F5067" s="4" t="s">
        <v>13</v>
      </c>
    </row>
    <row r="5068" spans="1:5">
      <c r="A5068" t="n">
        <v>43035</v>
      </c>
      <c r="B5068" s="17" t="n">
        <v>49</v>
      </c>
      <c r="C5068" s="7" t="n">
        <v>3</v>
      </c>
      <c r="D5068" s="7" t="n">
        <v>0.699999988079071</v>
      </c>
      <c r="E5068" s="7" t="n">
        <v>500</v>
      </c>
      <c r="F5068" s="7" t="n">
        <v>0</v>
      </c>
    </row>
    <row r="5069" spans="1:5">
      <c r="A5069" t="s">
        <v>4</v>
      </c>
      <c r="B5069" s="4" t="s">
        <v>5</v>
      </c>
      <c r="C5069" s="4" t="s">
        <v>13</v>
      </c>
      <c r="D5069" s="4" t="s">
        <v>10</v>
      </c>
    </row>
    <row r="5070" spans="1:5">
      <c r="A5070" t="n">
        <v>43044</v>
      </c>
      <c r="B5070" s="39" t="n">
        <v>58</v>
      </c>
      <c r="C5070" s="7" t="n">
        <v>10</v>
      </c>
      <c r="D5070" s="7" t="n">
        <v>300</v>
      </c>
    </row>
    <row r="5071" spans="1:5">
      <c r="A5071" t="s">
        <v>4</v>
      </c>
      <c r="B5071" s="4" t="s">
        <v>5</v>
      </c>
      <c r="C5071" s="4" t="s">
        <v>13</v>
      </c>
      <c r="D5071" s="4" t="s">
        <v>10</v>
      </c>
    </row>
    <row r="5072" spans="1:5">
      <c r="A5072" t="n">
        <v>43048</v>
      </c>
      <c r="B5072" s="39" t="n">
        <v>58</v>
      </c>
      <c r="C5072" s="7" t="n">
        <v>12</v>
      </c>
      <c r="D5072" s="7" t="n">
        <v>0</v>
      </c>
    </row>
    <row r="5073" spans="1:6">
      <c r="A5073" t="s">
        <v>4</v>
      </c>
      <c r="B5073" s="4" t="s">
        <v>5</v>
      </c>
      <c r="C5073" s="4" t="s">
        <v>13</v>
      </c>
    </row>
    <row r="5074" spans="1:6">
      <c r="A5074" t="n">
        <v>43052</v>
      </c>
      <c r="B5074" s="37" t="n">
        <v>64</v>
      </c>
      <c r="C5074" s="7" t="n">
        <v>7</v>
      </c>
    </row>
    <row r="5075" spans="1:6">
      <c r="A5075" t="s">
        <v>4</v>
      </c>
      <c r="B5075" s="4" t="s">
        <v>5</v>
      </c>
      <c r="C5075" s="4" t="s">
        <v>13</v>
      </c>
      <c r="D5075" s="4" t="s">
        <v>10</v>
      </c>
      <c r="E5075" s="4" t="s">
        <v>10</v>
      </c>
      <c r="F5075" s="4" t="s">
        <v>13</v>
      </c>
    </row>
    <row r="5076" spans="1:6">
      <c r="A5076" t="n">
        <v>43054</v>
      </c>
      <c r="B5076" s="34" t="n">
        <v>25</v>
      </c>
      <c r="C5076" s="7" t="n">
        <v>1</v>
      </c>
      <c r="D5076" s="7" t="n">
        <v>65535</v>
      </c>
      <c r="E5076" s="7" t="n">
        <v>420</v>
      </c>
      <c r="F5076" s="7" t="n">
        <v>5</v>
      </c>
    </row>
    <row r="5077" spans="1:6">
      <c r="A5077" t="s">
        <v>4</v>
      </c>
      <c r="B5077" s="4" t="s">
        <v>5</v>
      </c>
      <c r="C5077" s="4" t="s">
        <v>13</v>
      </c>
      <c r="D5077" s="4" t="s">
        <v>10</v>
      </c>
      <c r="E5077" s="4" t="s">
        <v>6</v>
      </c>
    </row>
    <row r="5078" spans="1:6">
      <c r="A5078" t="n">
        <v>43061</v>
      </c>
      <c r="B5078" s="61" t="n">
        <v>51</v>
      </c>
      <c r="C5078" s="7" t="n">
        <v>4</v>
      </c>
      <c r="D5078" s="7" t="n">
        <v>0</v>
      </c>
      <c r="E5078" s="7" t="s">
        <v>101</v>
      </c>
    </row>
    <row r="5079" spans="1:6">
      <c r="A5079" t="s">
        <v>4</v>
      </c>
      <c r="B5079" s="4" t="s">
        <v>5</v>
      </c>
      <c r="C5079" s="4" t="s">
        <v>10</v>
      </c>
    </row>
    <row r="5080" spans="1:6">
      <c r="A5080" t="n">
        <v>43074</v>
      </c>
      <c r="B5080" s="43" t="n">
        <v>16</v>
      </c>
      <c r="C5080" s="7" t="n">
        <v>0</v>
      </c>
    </row>
    <row r="5081" spans="1:6">
      <c r="A5081" t="s">
        <v>4</v>
      </c>
      <c r="B5081" s="4" t="s">
        <v>5</v>
      </c>
      <c r="C5081" s="4" t="s">
        <v>10</v>
      </c>
      <c r="D5081" s="4" t="s">
        <v>70</v>
      </c>
      <c r="E5081" s="4" t="s">
        <v>13</v>
      </c>
      <c r="F5081" s="4" t="s">
        <v>13</v>
      </c>
    </row>
    <row r="5082" spans="1:6">
      <c r="A5082" t="n">
        <v>43077</v>
      </c>
      <c r="B5082" s="62" t="n">
        <v>26</v>
      </c>
      <c r="C5082" s="7" t="n">
        <v>0</v>
      </c>
      <c r="D5082" s="7" t="s">
        <v>448</v>
      </c>
      <c r="E5082" s="7" t="n">
        <v>2</v>
      </c>
      <c r="F5082" s="7" t="n">
        <v>0</v>
      </c>
    </row>
    <row r="5083" spans="1:6">
      <c r="A5083" t="s">
        <v>4</v>
      </c>
      <c r="B5083" s="4" t="s">
        <v>5</v>
      </c>
    </row>
    <row r="5084" spans="1:6">
      <c r="A5084" t="n">
        <v>43188</v>
      </c>
      <c r="B5084" s="36" t="n">
        <v>28</v>
      </c>
    </row>
    <row r="5085" spans="1:6">
      <c r="A5085" t="s">
        <v>4</v>
      </c>
      <c r="B5085" s="4" t="s">
        <v>5</v>
      </c>
      <c r="C5085" s="4" t="s">
        <v>10</v>
      </c>
      <c r="D5085" s="4" t="s">
        <v>13</v>
      </c>
    </row>
    <row r="5086" spans="1:6">
      <c r="A5086" t="n">
        <v>43189</v>
      </c>
      <c r="B5086" s="77" t="n">
        <v>89</v>
      </c>
      <c r="C5086" s="7" t="n">
        <v>65533</v>
      </c>
      <c r="D5086" s="7" t="n">
        <v>1</v>
      </c>
    </row>
    <row r="5087" spans="1:6">
      <c r="A5087" t="s">
        <v>4</v>
      </c>
      <c r="B5087" s="4" t="s">
        <v>5</v>
      </c>
      <c r="C5087" s="4" t="s">
        <v>10</v>
      </c>
      <c r="D5087" s="4" t="s">
        <v>24</v>
      </c>
      <c r="E5087" s="4" t="s">
        <v>24</v>
      </c>
      <c r="F5087" s="4" t="s">
        <v>24</v>
      </c>
      <c r="G5087" s="4" t="s">
        <v>24</v>
      </c>
    </row>
    <row r="5088" spans="1:6">
      <c r="A5088" t="n">
        <v>43193</v>
      </c>
      <c r="B5088" s="57" t="n">
        <v>46</v>
      </c>
      <c r="C5088" s="7" t="n">
        <v>61456</v>
      </c>
      <c r="D5088" s="7" t="n">
        <v>167.830001831055</v>
      </c>
      <c r="E5088" s="7" t="n">
        <v>-1.85000002384186</v>
      </c>
      <c r="F5088" s="7" t="n">
        <v>12.7799997329712</v>
      </c>
      <c r="G5088" s="7" t="n">
        <v>293</v>
      </c>
    </row>
    <row r="5089" spans="1:7">
      <c r="A5089" t="s">
        <v>4</v>
      </c>
      <c r="B5089" s="4" t="s">
        <v>5</v>
      </c>
      <c r="C5089" s="4" t="s">
        <v>10</v>
      </c>
      <c r="D5089" s="4" t="s">
        <v>24</v>
      </c>
      <c r="E5089" s="4" t="s">
        <v>24</v>
      </c>
      <c r="F5089" s="4" t="s">
        <v>24</v>
      </c>
      <c r="G5089" s="4" t="s">
        <v>24</v>
      </c>
    </row>
    <row r="5090" spans="1:7">
      <c r="A5090" t="n">
        <v>43212</v>
      </c>
      <c r="B5090" s="57" t="n">
        <v>46</v>
      </c>
      <c r="C5090" s="7" t="n">
        <v>61457</v>
      </c>
      <c r="D5090" s="7" t="n">
        <v>167.830001831055</v>
      </c>
      <c r="E5090" s="7" t="n">
        <v>-1.85000002384186</v>
      </c>
      <c r="F5090" s="7" t="n">
        <v>12.7799997329712</v>
      </c>
      <c r="G5090" s="7" t="n">
        <v>293</v>
      </c>
    </row>
    <row r="5091" spans="1:7">
      <c r="A5091" t="s">
        <v>4</v>
      </c>
      <c r="B5091" s="4" t="s">
        <v>5</v>
      </c>
      <c r="C5091" s="4" t="s">
        <v>13</v>
      </c>
      <c r="D5091" s="4" t="s">
        <v>13</v>
      </c>
      <c r="E5091" s="4" t="s">
        <v>10</v>
      </c>
    </row>
    <row r="5092" spans="1:7">
      <c r="A5092" t="n">
        <v>43231</v>
      </c>
      <c r="B5092" s="55" t="n">
        <v>45</v>
      </c>
      <c r="C5092" s="7" t="n">
        <v>8</v>
      </c>
      <c r="D5092" s="7" t="n">
        <v>1</v>
      </c>
      <c r="E5092" s="7" t="n">
        <v>0</v>
      </c>
    </row>
    <row r="5093" spans="1:7">
      <c r="A5093" t="s">
        <v>4</v>
      </c>
      <c r="B5093" s="4" t="s">
        <v>5</v>
      </c>
      <c r="C5093" s="4" t="s">
        <v>13</v>
      </c>
      <c r="D5093" s="4" t="s">
        <v>10</v>
      </c>
      <c r="E5093" s="4" t="s">
        <v>10</v>
      </c>
      <c r="F5093" s="4" t="s">
        <v>13</v>
      </c>
    </row>
    <row r="5094" spans="1:7">
      <c r="A5094" t="n">
        <v>43236</v>
      </c>
      <c r="B5094" s="34" t="n">
        <v>25</v>
      </c>
      <c r="C5094" s="7" t="n">
        <v>1</v>
      </c>
      <c r="D5094" s="7" t="n">
        <v>65535</v>
      </c>
      <c r="E5094" s="7" t="n">
        <v>65535</v>
      </c>
      <c r="F5094" s="7" t="n">
        <v>0</v>
      </c>
    </row>
    <row r="5095" spans="1:7">
      <c r="A5095" t="s">
        <v>4</v>
      </c>
      <c r="B5095" s="4" t="s">
        <v>5</v>
      </c>
      <c r="C5095" s="4" t="s">
        <v>13</v>
      </c>
      <c r="D5095" s="4" t="s">
        <v>6</v>
      </c>
    </row>
    <row r="5096" spans="1:7">
      <c r="A5096" t="n">
        <v>43243</v>
      </c>
      <c r="B5096" s="9" t="n">
        <v>2</v>
      </c>
      <c r="C5096" s="7" t="n">
        <v>10</v>
      </c>
      <c r="D5096" s="7" t="s">
        <v>76</v>
      </c>
    </row>
    <row r="5097" spans="1:7">
      <c r="A5097" t="s">
        <v>4</v>
      </c>
      <c r="B5097" s="4" t="s">
        <v>5</v>
      </c>
      <c r="C5097" s="4" t="s">
        <v>13</v>
      </c>
      <c r="D5097" s="4" t="s">
        <v>10</v>
      </c>
    </row>
    <row r="5098" spans="1:7">
      <c r="A5098" t="n">
        <v>43266</v>
      </c>
      <c r="B5098" s="39" t="n">
        <v>58</v>
      </c>
      <c r="C5098" s="7" t="n">
        <v>105</v>
      </c>
      <c r="D5098" s="7" t="n">
        <v>300</v>
      </c>
    </row>
    <row r="5099" spans="1:7">
      <c r="A5099" t="s">
        <v>4</v>
      </c>
      <c r="B5099" s="4" t="s">
        <v>5</v>
      </c>
      <c r="C5099" s="4" t="s">
        <v>24</v>
      </c>
      <c r="D5099" s="4" t="s">
        <v>10</v>
      </c>
    </row>
    <row r="5100" spans="1:7">
      <c r="A5100" t="n">
        <v>43270</v>
      </c>
      <c r="B5100" s="66" t="n">
        <v>103</v>
      </c>
      <c r="C5100" s="7" t="n">
        <v>1</v>
      </c>
      <c r="D5100" s="7" t="n">
        <v>300</v>
      </c>
    </row>
    <row r="5101" spans="1:7">
      <c r="A5101" t="s">
        <v>4</v>
      </c>
      <c r="B5101" s="4" t="s">
        <v>5</v>
      </c>
      <c r="C5101" s="4" t="s">
        <v>13</v>
      </c>
    </row>
    <row r="5102" spans="1:7">
      <c r="A5102" t="n">
        <v>43277</v>
      </c>
      <c r="B5102" s="12" t="n">
        <v>74</v>
      </c>
      <c r="C5102" s="7" t="n">
        <v>67</v>
      </c>
    </row>
    <row r="5103" spans="1:7">
      <c r="A5103" t="s">
        <v>4</v>
      </c>
      <c r="B5103" s="4" t="s">
        <v>5</v>
      </c>
      <c r="C5103" s="4" t="s">
        <v>13</v>
      </c>
      <c r="D5103" s="4" t="s">
        <v>24</v>
      </c>
      <c r="E5103" s="4" t="s">
        <v>10</v>
      </c>
      <c r="F5103" s="4" t="s">
        <v>13</v>
      </c>
    </row>
    <row r="5104" spans="1:7">
      <c r="A5104" t="n">
        <v>43279</v>
      </c>
      <c r="B5104" s="17" t="n">
        <v>49</v>
      </c>
      <c r="C5104" s="7" t="n">
        <v>3</v>
      </c>
      <c r="D5104" s="7" t="n">
        <v>1</v>
      </c>
      <c r="E5104" s="7" t="n">
        <v>500</v>
      </c>
      <c r="F5104" s="7" t="n">
        <v>0</v>
      </c>
    </row>
    <row r="5105" spans="1:7">
      <c r="A5105" t="s">
        <v>4</v>
      </c>
      <c r="B5105" s="4" t="s">
        <v>5</v>
      </c>
      <c r="C5105" s="4" t="s">
        <v>13</v>
      </c>
      <c r="D5105" s="4" t="s">
        <v>10</v>
      </c>
    </row>
    <row r="5106" spans="1:7">
      <c r="A5106" t="n">
        <v>43288</v>
      </c>
      <c r="B5106" s="39" t="n">
        <v>58</v>
      </c>
      <c r="C5106" s="7" t="n">
        <v>11</v>
      </c>
      <c r="D5106" s="7" t="n">
        <v>300</v>
      </c>
    </row>
    <row r="5107" spans="1:7">
      <c r="A5107" t="s">
        <v>4</v>
      </c>
      <c r="B5107" s="4" t="s">
        <v>5</v>
      </c>
      <c r="C5107" s="4" t="s">
        <v>13</v>
      </c>
      <c r="D5107" s="4" t="s">
        <v>10</v>
      </c>
    </row>
    <row r="5108" spans="1:7">
      <c r="A5108" t="n">
        <v>43292</v>
      </c>
      <c r="B5108" s="39" t="n">
        <v>58</v>
      </c>
      <c r="C5108" s="7" t="n">
        <v>12</v>
      </c>
      <c r="D5108" s="7" t="n">
        <v>0</v>
      </c>
    </row>
    <row r="5109" spans="1:7">
      <c r="A5109" t="s">
        <v>4</v>
      </c>
      <c r="B5109" s="4" t="s">
        <v>5</v>
      </c>
      <c r="C5109" s="4" t="s">
        <v>13</v>
      </c>
    </row>
    <row r="5110" spans="1:7">
      <c r="A5110" t="n">
        <v>43296</v>
      </c>
      <c r="B5110" s="12" t="n">
        <v>74</v>
      </c>
      <c r="C5110" s="7" t="n">
        <v>46</v>
      </c>
    </row>
    <row r="5111" spans="1:7">
      <c r="A5111" t="s">
        <v>4</v>
      </c>
      <c r="B5111" s="4" t="s">
        <v>5</v>
      </c>
      <c r="C5111" s="4" t="s">
        <v>13</v>
      </c>
    </row>
    <row r="5112" spans="1:7">
      <c r="A5112" t="n">
        <v>43298</v>
      </c>
      <c r="B5112" s="48" t="n">
        <v>23</v>
      </c>
      <c r="C5112" s="7" t="n">
        <v>0</v>
      </c>
    </row>
    <row r="5113" spans="1:7">
      <c r="A5113" t="s">
        <v>4</v>
      </c>
      <c r="B5113" s="4" t="s">
        <v>5</v>
      </c>
      <c r="C5113" s="4" t="s">
        <v>13</v>
      </c>
      <c r="D5113" s="4" t="s">
        <v>9</v>
      </c>
    </row>
    <row r="5114" spans="1:7">
      <c r="A5114" t="n">
        <v>43300</v>
      </c>
      <c r="B5114" s="12" t="n">
        <v>74</v>
      </c>
      <c r="C5114" s="7" t="n">
        <v>52</v>
      </c>
      <c r="D5114" s="7" t="n">
        <v>8192</v>
      </c>
    </row>
    <row r="5115" spans="1:7">
      <c r="A5115" t="s">
        <v>4</v>
      </c>
      <c r="B5115" s="4" t="s">
        <v>5</v>
      </c>
    </row>
    <row r="5116" spans="1:7">
      <c r="A5116" t="n">
        <v>43306</v>
      </c>
      <c r="B5116" s="5" t="n">
        <v>1</v>
      </c>
    </row>
    <row r="5117" spans="1:7" s="3" customFormat="1" customHeight="0">
      <c r="A5117" s="3" t="s">
        <v>2</v>
      </c>
      <c r="B5117" s="3" t="s">
        <v>449</v>
      </c>
    </row>
    <row r="5118" spans="1:7">
      <c r="A5118" t="s">
        <v>4</v>
      </c>
      <c r="B5118" s="4" t="s">
        <v>5</v>
      </c>
      <c r="C5118" s="4" t="s">
        <v>13</v>
      </c>
      <c r="D5118" s="4" t="s">
        <v>10</v>
      </c>
    </row>
    <row r="5119" spans="1:7">
      <c r="A5119" t="n">
        <v>43308</v>
      </c>
      <c r="B5119" s="32" t="n">
        <v>22</v>
      </c>
      <c r="C5119" s="7" t="n">
        <v>0</v>
      </c>
      <c r="D5119" s="7" t="n">
        <v>0</v>
      </c>
    </row>
    <row r="5120" spans="1:7">
      <c r="A5120" t="s">
        <v>4</v>
      </c>
      <c r="B5120" s="4" t="s">
        <v>5</v>
      </c>
      <c r="C5120" s="4" t="s">
        <v>13</v>
      </c>
      <c r="D5120" s="4" t="s">
        <v>10</v>
      </c>
    </row>
    <row r="5121" spans="1:4">
      <c r="A5121" t="n">
        <v>43312</v>
      </c>
      <c r="B5121" s="39" t="n">
        <v>58</v>
      </c>
      <c r="C5121" s="7" t="n">
        <v>5</v>
      </c>
      <c r="D5121" s="7" t="n">
        <v>300</v>
      </c>
    </row>
    <row r="5122" spans="1:4">
      <c r="A5122" t="s">
        <v>4</v>
      </c>
      <c r="B5122" s="4" t="s">
        <v>5</v>
      </c>
      <c r="C5122" s="4" t="s">
        <v>24</v>
      </c>
      <c r="D5122" s="4" t="s">
        <v>10</v>
      </c>
    </row>
    <row r="5123" spans="1:4">
      <c r="A5123" t="n">
        <v>43316</v>
      </c>
      <c r="B5123" s="66" t="n">
        <v>103</v>
      </c>
      <c r="C5123" s="7" t="n">
        <v>0</v>
      </c>
      <c r="D5123" s="7" t="n">
        <v>300</v>
      </c>
    </row>
    <row r="5124" spans="1:4">
      <c r="A5124" t="s">
        <v>4</v>
      </c>
      <c r="B5124" s="4" t="s">
        <v>5</v>
      </c>
      <c r="C5124" s="4" t="s">
        <v>13</v>
      </c>
      <c r="D5124" s="4" t="s">
        <v>24</v>
      </c>
      <c r="E5124" s="4" t="s">
        <v>10</v>
      </c>
      <c r="F5124" s="4" t="s">
        <v>13</v>
      </c>
    </row>
    <row r="5125" spans="1:4">
      <c r="A5125" t="n">
        <v>43323</v>
      </c>
      <c r="B5125" s="17" t="n">
        <v>49</v>
      </c>
      <c r="C5125" s="7" t="n">
        <v>3</v>
      </c>
      <c r="D5125" s="7" t="n">
        <v>0.699999988079071</v>
      </c>
      <c r="E5125" s="7" t="n">
        <v>500</v>
      </c>
      <c r="F5125" s="7" t="n">
        <v>0</v>
      </c>
    </row>
    <row r="5126" spans="1:4">
      <c r="A5126" t="s">
        <v>4</v>
      </c>
      <c r="B5126" s="4" t="s">
        <v>5</v>
      </c>
      <c r="C5126" s="4" t="s">
        <v>13</v>
      </c>
      <c r="D5126" s="4" t="s">
        <v>10</v>
      </c>
    </row>
    <row r="5127" spans="1:4">
      <c r="A5127" t="n">
        <v>43332</v>
      </c>
      <c r="B5127" s="39" t="n">
        <v>58</v>
      </c>
      <c r="C5127" s="7" t="n">
        <v>10</v>
      </c>
      <c r="D5127" s="7" t="n">
        <v>300</v>
      </c>
    </row>
    <row r="5128" spans="1:4">
      <c r="A5128" t="s">
        <v>4</v>
      </c>
      <c r="B5128" s="4" t="s">
        <v>5</v>
      </c>
      <c r="C5128" s="4" t="s">
        <v>13</v>
      </c>
      <c r="D5128" s="4" t="s">
        <v>10</v>
      </c>
    </row>
    <row r="5129" spans="1:4">
      <c r="A5129" t="n">
        <v>43336</v>
      </c>
      <c r="B5129" s="39" t="n">
        <v>58</v>
      </c>
      <c r="C5129" s="7" t="n">
        <v>12</v>
      </c>
      <c r="D5129" s="7" t="n">
        <v>0</v>
      </c>
    </row>
    <row r="5130" spans="1:4">
      <c r="A5130" t="s">
        <v>4</v>
      </c>
      <c r="B5130" s="4" t="s">
        <v>5</v>
      </c>
      <c r="C5130" s="4" t="s">
        <v>13</v>
      </c>
    </row>
    <row r="5131" spans="1:4">
      <c r="A5131" t="n">
        <v>43340</v>
      </c>
      <c r="B5131" s="37" t="n">
        <v>64</v>
      </c>
      <c r="C5131" s="7" t="n">
        <v>7</v>
      </c>
    </row>
    <row r="5132" spans="1:4">
      <c r="A5132" t="s">
        <v>4</v>
      </c>
      <c r="B5132" s="4" t="s">
        <v>5</v>
      </c>
      <c r="C5132" s="4" t="s">
        <v>13</v>
      </c>
      <c r="D5132" s="4" t="s">
        <v>10</v>
      </c>
      <c r="E5132" s="4" t="s">
        <v>10</v>
      </c>
      <c r="F5132" s="4" t="s">
        <v>13</v>
      </c>
    </row>
    <row r="5133" spans="1:4">
      <c r="A5133" t="n">
        <v>43342</v>
      </c>
      <c r="B5133" s="34" t="n">
        <v>25</v>
      </c>
      <c r="C5133" s="7" t="n">
        <v>1</v>
      </c>
      <c r="D5133" s="7" t="n">
        <v>65535</v>
      </c>
      <c r="E5133" s="7" t="n">
        <v>420</v>
      </c>
      <c r="F5133" s="7" t="n">
        <v>5</v>
      </c>
    </row>
    <row r="5134" spans="1:4">
      <c r="A5134" t="s">
        <v>4</v>
      </c>
      <c r="B5134" s="4" t="s">
        <v>5</v>
      </c>
      <c r="C5134" s="4" t="s">
        <v>13</v>
      </c>
      <c r="D5134" s="4" t="s">
        <v>10</v>
      </c>
      <c r="E5134" s="4" t="s">
        <v>6</v>
      </c>
    </row>
    <row r="5135" spans="1:4">
      <c r="A5135" t="n">
        <v>43349</v>
      </c>
      <c r="B5135" s="61" t="n">
        <v>51</v>
      </c>
      <c r="C5135" s="7" t="n">
        <v>4</v>
      </c>
      <c r="D5135" s="7" t="n">
        <v>0</v>
      </c>
      <c r="E5135" s="7" t="s">
        <v>101</v>
      </c>
    </row>
    <row r="5136" spans="1:4">
      <c r="A5136" t="s">
        <v>4</v>
      </c>
      <c r="B5136" s="4" t="s">
        <v>5</v>
      </c>
      <c r="C5136" s="4" t="s">
        <v>10</v>
      </c>
    </row>
    <row r="5137" spans="1:6">
      <c r="A5137" t="n">
        <v>43362</v>
      </c>
      <c r="B5137" s="43" t="n">
        <v>16</v>
      </c>
      <c r="C5137" s="7" t="n">
        <v>0</v>
      </c>
    </row>
    <row r="5138" spans="1:6">
      <c r="A5138" t="s">
        <v>4</v>
      </c>
      <c r="B5138" s="4" t="s">
        <v>5</v>
      </c>
      <c r="C5138" s="4" t="s">
        <v>10</v>
      </c>
      <c r="D5138" s="4" t="s">
        <v>70</v>
      </c>
      <c r="E5138" s="4" t="s">
        <v>13</v>
      </c>
      <c r="F5138" s="4" t="s">
        <v>13</v>
      </c>
    </row>
    <row r="5139" spans="1:6">
      <c r="A5139" t="n">
        <v>43365</v>
      </c>
      <c r="B5139" s="62" t="n">
        <v>26</v>
      </c>
      <c r="C5139" s="7" t="n">
        <v>0</v>
      </c>
      <c r="D5139" s="7" t="s">
        <v>450</v>
      </c>
      <c r="E5139" s="7" t="n">
        <v>2</v>
      </c>
      <c r="F5139" s="7" t="n">
        <v>0</v>
      </c>
    </row>
    <row r="5140" spans="1:6">
      <c r="A5140" t="s">
        <v>4</v>
      </c>
      <c r="B5140" s="4" t="s">
        <v>5</v>
      </c>
    </row>
    <row r="5141" spans="1:6">
      <c r="A5141" t="n">
        <v>43423</v>
      </c>
      <c r="B5141" s="36" t="n">
        <v>28</v>
      </c>
    </row>
    <row r="5142" spans="1:6">
      <c r="A5142" t="s">
        <v>4</v>
      </c>
      <c r="B5142" s="4" t="s">
        <v>5</v>
      </c>
      <c r="C5142" s="4" t="s">
        <v>10</v>
      </c>
      <c r="D5142" s="4" t="s">
        <v>13</v>
      </c>
    </row>
    <row r="5143" spans="1:6">
      <c r="A5143" t="n">
        <v>43424</v>
      </c>
      <c r="B5143" s="77" t="n">
        <v>89</v>
      </c>
      <c r="C5143" s="7" t="n">
        <v>65533</v>
      </c>
      <c r="D5143" s="7" t="n">
        <v>1</v>
      </c>
    </row>
    <row r="5144" spans="1:6">
      <c r="A5144" t="s">
        <v>4</v>
      </c>
      <c r="B5144" s="4" t="s">
        <v>5</v>
      </c>
      <c r="C5144" s="4" t="s">
        <v>10</v>
      </c>
      <c r="D5144" s="4" t="s">
        <v>24</v>
      </c>
      <c r="E5144" s="4" t="s">
        <v>24</v>
      </c>
      <c r="F5144" s="4" t="s">
        <v>24</v>
      </c>
      <c r="G5144" s="4" t="s">
        <v>24</v>
      </c>
    </row>
    <row r="5145" spans="1:6">
      <c r="A5145" t="n">
        <v>43428</v>
      </c>
      <c r="B5145" s="57" t="n">
        <v>46</v>
      </c>
      <c r="C5145" s="7" t="n">
        <v>61456</v>
      </c>
      <c r="D5145" s="7" t="n">
        <v>289.170013427734</v>
      </c>
      <c r="E5145" s="7" t="n">
        <v>-2</v>
      </c>
      <c r="F5145" s="7" t="n">
        <v>82.9499969482422</v>
      </c>
      <c r="G5145" s="7" t="n">
        <v>272.700012207031</v>
      </c>
    </row>
    <row r="5146" spans="1:6">
      <c r="A5146" t="s">
        <v>4</v>
      </c>
      <c r="B5146" s="4" t="s">
        <v>5</v>
      </c>
      <c r="C5146" s="4" t="s">
        <v>10</v>
      </c>
      <c r="D5146" s="4" t="s">
        <v>24</v>
      </c>
      <c r="E5146" s="4" t="s">
        <v>24</v>
      </c>
      <c r="F5146" s="4" t="s">
        <v>24</v>
      </c>
      <c r="G5146" s="4" t="s">
        <v>24</v>
      </c>
    </row>
    <row r="5147" spans="1:6">
      <c r="A5147" t="n">
        <v>43447</v>
      </c>
      <c r="B5147" s="57" t="n">
        <v>46</v>
      </c>
      <c r="C5147" s="7" t="n">
        <v>61457</v>
      </c>
      <c r="D5147" s="7" t="n">
        <v>289.170013427734</v>
      </c>
      <c r="E5147" s="7" t="n">
        <v>-2</v>
      </c>
      <c r="F5147" s="7" t="n">
        <v>82.9499969482422</v>
      </c>
      <c r="G5147" s="7" t="n">
        <v>272.700012207031</v>
      </c>
    </row>
    <row r="5148" spans="1:6">
      <c r="A5148" t="s">
        <v>4</v>
      </c>
      <c r="B5148" s="4" t="s">
        <v>5</v>
      </c>
      <c r="C5148" s="4" t="s">
        <v>13</v>
      </c>
      <c r="D5148" s="4" t="s">
        <v>13</v>
      </c>
      <c r="E5148" s="4" t="s">
        <v>10</v>
      </c>
    </row>
    <row r="5149" spans="1:6">
      <c r="A5149" t="n">
        <v>43466</v>
      </c>
      <c r="B5149" s="55" t="n">
        <v>45</v>
      </c>
      <c r="C5149" s="7" t="n">
        <v>8</v>
      </c>
      <c r="D5149" s="7" t="n">
        <v>1</v>
      </c>
      <c r="E5149" s="7" t="n">
        <v>0</v>
      </c>
    </row>
    <row r="5150" spans="1:6">
      <c r="A5150" t="s">
        <v>4</v>
      </c>
      <c r="B5150" s="4" t="s">
        <v>5</v>
      </c>
      <c r="C5150" s="4" t="s">
        <v>13</v>
      </c>
      <c r="D5150" s="4" t="s">
        <v>10</v>
      </c>
      <c r="E5150" s="4" t="s">
        <v>10</v>
      </c>
      <c r="F5150" s="4" t="s">
        <v>13</v>
      </c>
    </row>
    <row r="5151" spans="1:6">
      <c r="A5151" t="n">
        <v>43471</v>
      </c>
      <c r="B5151" s="34" t="n">
        <v>25</v>
      </c>
      <c r="C5151" s="7" t="n">
        <v>1</v>
      </c>
      <c r="D5151" s="7" t="n">
        <v>65535</v>
      </c>
      <c r="E5151" s="7" t="n">
        <v>65535</v>
      </c>
      <c r="F5151" s="7" t="n">
        <v>0</v>
      </c>
    </row>
    <row r="5152" spans="1:6">
      <c r="A5152" t="s">
        <v>4</v>
      </c>
      <c r="B5152" s="4" t="s">
        <v>5</v>
      </c>
      <c r="C5152" s="4" t="s">
        <v>13</v>
      </c>
      <c r="D5152" s="4" t="s">
        <v>6</v>
      </c>
    </row>
    <row r="5153" spans="1:7">
      <c r="A5153" t="n">
        <v>43478</v>
      </c>
      <c r="B5153" s="9" t="n">
        <v>2</v>
      </c>
      <c r="C5153" s="7" t="n">
        <v>10</v>
      </c>
      <c r="D5153" s="7" t="s">
        <v>76</v>
      </c>
    </row>
    <row r="5154" spans="1:7">
      <c r="A5154" t="s">
        <v>4</v>
      </c>
      <c r="B5154" s="4" t="s">
        <v>5</v>
      </c>
      <c r="C5154" s="4" t="s">
        <v>13</v>
      </c>
      <c r="D5154" s="4" t="s">
        <v>10</v>
      </c>
    </row>
    <row r="5155" spans="1:7">
      <c r="A5155" t="n">
        <v>43501</v>
      </c>
      <c r="B5155" s="39" t="n">
        <v>58</v>
      </c>
      <c r="C5155" s="7" t="n">
        <v>105</v>
      </c>
      <c r="D5155" s="7" t="n">
        <v>300</v>
      </c>
    </row>
    <row r="5156" spans="1:7">
      <c r="A5156" t="s">
        <v>4</v>
      </c>
      <c r="B5156" s="4" t="s">
        <v>5</v>
      </c>
      <c r="C5156" s="4" t="s">
        <v>24</v>
      </c>
      <c r="D5156" s="4" t="s">
        <v>10</v>
      </c>
    </row>
    <row r="5157" spans="1:7">
      <c r="A5157" t="n">
        <v>43505</v>
      </c>
      <c r="B5157" s="66" t="n">
        <v>103</v>
      </c>
      <c r="C5157" s="7" t="n">
        <v>1</v>
      </c>
      <c r="D5157" s="7" t="n">
        <v>300</v>
      </c>
    </row>
    <row r="5158" spans="1:7">
      <c r="A5158" t="s">
        <v>4</v>
      </c>
      <c r="B5158" s="4" t="s">
        <v>5</v>
      </c>
      <c r="C5158" s="4" t="s">
        <v>13</v>
      </c>
    </row>
    <row r="5159" spans="1:7">
      <c r="A5159" t="n">
        <v>43512</v>
      </c>
      <c r="B5159" s="12" t="n">
        <v>74</v>
      </c>
      <c r="C5159" s="7" t="n">
        <v>67</v>
      </c>
    </row>
    <row r="5160" spans="1:7">
      <c r="A5160" t="s">
        <v>4</v>
      </c>
      <c r="B5160" s="4" t="s">
        <v>5</v>
      </c>
      <c r="C5160" s="4" t="s">
        <v>13</v>
      </c>
      <c r="D5160" s="4" t="s">
        <v>24</v>
      </c>
      <c r="E5160" s="4" t="s">
        <v>10</v>
      </c>
      <c r="F5160" s="4" t="s">
        <v>13</v>
      </c>
    </row>
    <row r="5161" spans="1:7">
      <c r="A5161" t="n">
        <v>43514</v>
      </c>
      <c r="B5161" s="17" t="n">
        <v>49</v>
      </c>
      <c r="C5161" s="7" t="n">
        <v>3</v>
      </c>
      <c r="D5161" s="7" t="n">
        <v>1</v>
      </c>
      <c r="E5161" s="7" t="n">
        <v>500</v>
      </c>
      <c r="F5161" s="7" t="n">
        <v>0</v>
      </c>
    </row>
    <row r="5162" spans="1:7">
      <c r="A5162" t="s">
        <v>4</v>
      </c>
      <c r="B5162" s="4" t="s">
        <v>5</v>
      </c>
      <c r="C5162" s="4" t="s">
        <v>13</v>
      </c>
      <c r="D5162" s="4" t="s">
        <v>10</v>
      </c>
    </row>
    <row r="5163" spans="1:7">
      <c r="A5163" t="n">
        <v>43523</v>
      </c>
      <c r="B5163" s="39" t="n">
        <v>58</v>
      </c>
      <c r="C5163" s="7" t="n">
        <v>11</v>
      </c>
      <c r="D5163" s="7" t="n">
        <v>300</v>
      </c>
    </row>
    <row r="5164" spans="1:7">
      <c r="A5164" t="s">
        <v>4</v>
      </c>
      <c r="B5164" s="4" t="s">
        <v>5</v>
      </c>
      <c r="C5164" s="4" t="s">
        <v>13</v>
      </c>
      <c r="D5164" s="4" t="s">
        <v>10</v>
      </c>
    </row>
    <row r="5165" spans="1:7">
      <c r="A5165" t="n">
        <v>43527</v>
      </c>
      <c r="B5165" s="39" t="n">
        <v>58</v>
      </c>
      <c r="C5165" s="7" t="n">
        <v>12</v>
      </c>
      <c r="D5165" s="7" t="n">
        <v>0</v>
      </c>
    </row>
    <row r="5166" spans="1:7">
      <c r="A5166" t="s">
        <v>4</v>
      </c>
      <c r="B5166" s="4" t="s">
        <v>5</v>
      </c>
      <c r="C5166" s="4" t="s">
        <v>13</v>
      </c>
    </row>
    <row r="5167" spans="1:7">
      <c r="A5167" t="n">
        <v>43531</v>
      </c>
      <c r="B5167" s="12" t="n">
        <v>74</v>
      </c>
      <c r="C5167" s="7" t="n">
        <v>46</v>
      </c>
    </row>
    <row r="5168" spans="1:7">
      <c r="A5168" t="s">
        <v>4</v>
      </c>
      <c r="B5168" s="4" t="s">
        <v>5</v>
      </c>
      <c r="C5168" s="4" t="s">
        <v>13</v>
      </c>
    </row>
    <row r="5169" spans="1:6">
      <c r="A5169" t="n">
        <v>43533</v>
      </c>
      <c r="B5169" s="48" t="n">
        <v>23</v>
      </c>
      <c r="C5169" s="7" t="n">
        <v>0</v>
      </c>
    </row>
    <row r="5170" spans="1:6">
      <c r="A5170" t="s">
        <v>4</v>
      </c>
      <c r="B5170" s="4" t="s">
        <v>5</v>
      </c>
      <c r="C5170" s="4" t="s">
        <v>13</v>
      </c>
      <c r="D5170" s="4" t="s">
        <v>9</v>
      </c>
    </row>
    <row r="5171" spans="1:6">
      <c r="A5171" t="n">
        <v>43535</v>
      </c>
      <c r="B5171" s="12" t="n">
        <v>74</v>
      </c>
      <c r="C5171" s="7" t="n">
        <v>52</v>
      </c>
      <c r="D5171" s="7" t="n">
        <v>8192</v>
      </c>
    </row>
    <row r="5172" spans="1:6">
      <c r="A5172" t="s">
        <v>4</v>
      </c>
      <c r="B5172" s="4" t="s">
        <v>5</v>
      </c>
    </row>
    <row r="5173" spans="1:6">
      <c r="A5173" t="n">
        <v>43541</v>
      </c>
      <c r="B5173" s="5" t="n">
        <v>1</v>
      </c>
    </row>
    <row r="5174" spans="1:6" s="3" customFormat="1" customHeight="0">
      <c r="A5174" s="3" t="s">
        <v>2</v>
      </c>
      <c r="B5174" s="3" t="s">
        <v>451</v>
      </c>
    </row>
    <row r="5175" spans="1:6">
      <c r="A5175" t="s">
        <v>4</v>
      </c>
      <c r="B5175" s="4" t="s">
        <v>5</v>
      </c>
      <c r="C5175" s="4" t="s">
        <v>13</v>
      </c>
      <c r="D5175" s="4" t="s">
        <v>10</v>
      </c>
    </row>
    <row r="5176" spans="1:6">
      <c r="A5176" t="n">
        <v>43544</v>
      </c>
      <c r="B5176" s="32" t="n">
        <v>22</v>
      </c>
      <c r="C5176" s="7" t="n">
        <v>0</v>
      </c>
      <c r="D5176" s="7" t="n">
        <v>0</v>
      </c>
    </row>
    <row r="5177" spans="1:6">
      <c r="A5177" t="s">
        <v>4</v>
      </c>
      <c r="B5177" s="4" t="s">
        <v>5</v>
      </c>
      <c r="C5177" s="4" t="s">
        <v>13</v>
      </c>
      <c r="D5177" s="4" t="s">
        <v>10</v>
      </c>
    </row>
    <row r="5178" spans="1:6">
      <c r="A5178" t="n">
        <v>43548</v>
      </c>
      <c r="B5178" s="39" t="n">
        <v>58</v>
      </c>
      <c r="C5178" s="7" t="n">
        <v>5</v>
      </c>
      <c r="D5178" s="7" t="n">
        <v>300</v>
      </c>
    </row>
    <row r="5179" spans="1:6">
      <c r="A5179" t="s">
        <v>4</v>
      </c>
      <c r="B5179" s="4" t="s">
        <v>5</v>
      </c>
      <c r="C5179" s="4" t="s">
        <v>24</v>
      </c>
      <c r="D5179" s="4" t="s">
        <v>10</v>
      </c>
    </row>
    <row r="5180" spans="1:6">
      <c r="A5180" t="n">
        <v>43552</v>
      </c>
      <c r="B5180" s="66" t="n">
        <v>103</v>
      </c>
      <c r="C5180" s="7" t="n">
        <v>0</v>
      </c>
      <c r="D5180" s="7" t="n">
        <v>300</v>
      </c>
    </row>
    <row r="5181" spans="1:6">
      <c r="A5181" t="s">
        <v>4</v>
      </c>
      <c r="B5181" s="4" t="s">
        <v>5</v>
      </c>
      <c r="C5181" s="4" t="s">
        <v>13</v>
      </c>
      <c r="D5181" s="4" t="s">
        <v>24</v>
      </c>
      <c r="E5181" s="4" t="s">
        <v>10</v>
      </c>
      <c r="F5181" s="4" t="s">
        <v>13</v>
      </c>
    </row>
    <row r="5182" spans="1:6">
      <c r="A5182" t="n">
        <v>43559</v>
      </c>
      <c r="B5182" s="17" t="n">
        <v>49</v>
      </c>
      <c r="C5182" s="7" t="n">
        <v>3</v>
      </c>
      <c r="D5182" s="7" t="n">
        <v>0.699999988079071</v>
      </c>
      <c r="E5182" s="7" t="n">
        <v>500</v>
      </c>
      <c r="F5182" s="7" t="n">
        <v>0</v>
      </c>
    </row>
    <row r="5183" spans="1:6">
      <c r="A5183" t="s">
        <v>4</v>
      </c>
      <c r="B5183" s="4" t="s">
        <v>5</v>
      </c>
      <c r="C5183" s="4" t="s">
        <v>13</v>
      </c>
      <c r="D5183" s="4" t="s">
        <v>10</v>
      </c>
    </row>
    <row r="5184" spans="1:6">
      <c r="A5184" t="n">
        <v>43568</v>
      </c>
      <c r="B5184" s="39" t="n">
        <v>58</v>
      </c>
      <c r="C5184" s="7" t="n">
        <v>10</v>
      </c>
      <c r="D5184" s="7" t="n">
        <v>300</v>
      </c>
    </row>
    <row r="5185" spans="1:6">
      <c r="A5185" t="s">
        <v>4</v>
      </c>
      <c r="B5185" s="4" t="s">
        <v>5</v>
      </c>
      <c r="C5185" s="4" t="s">
        <v>13</v>
      </c>
      <c r="D5185" s="4" t="s">
        <v>10</v>
      </c>
    </row>
    <row r="5186" spans="1:6">
      <c r="A5186" t="n">
        <v>43572</v>
      </c>
      <c r="B5186" s="39" t="n">
        <v>58</v>
      </c>
      <c r="C5186" s="7" t="n">
        <v>12</v>
      </c>
      <c r="D5186" s="7" t="n">
        <v>0</v>
      </c>
    </row>
    <row r="5187" spans="1:6">
      <c r="A5187" t="s">
        <v>4</v>
      </c>
      <c r="B5187" s="4" t="s">
        <v>5</v>
      </c>
      <c r="C5187" s="4" t="s">
        <v>13</v>
      </c>
    </row>
    <row r="5188" spans="1:6">
      <c r="A5188" t="n">
        <v>43576</v>
      </c>
      <c r="B5188" s="37" t="n">
        <v>64</v>
      </c>
      <c r="C5188" s="7" t="n">
        <v>7</v>
      </c>
    </row>
    <row r="5189" spans="1:6">
      <c r="A5189" t="s">
        <v>4</v>
      </c>
      <c r="B5189" s="4" t="s">
        <v>5</v>
      </c>
      <c r="C5189" s="4" t="s">
        <v>13</v>
      </c>
      <c r="D5189" s="4" t="s">
        <v>10</v>
      </c>
      <c r="E5189" s="4" t="s">
        <v>10</v>
      </c>
      <c r="F5189" s="4" t="s">
        <v>13</v>
      </c>
    </row>
    <row r="5190" spans="1:6">
      <c r="A5190" t="n">
        <v>43578</v>
      </c>
      <c r="B5190" s="34" t="n">
        <v>25</v>
      </c>
      <c r="C5190" s="7" t="n">
        <v>1</v>
      </c>
      <c r="D5190" s="7" t="n">
        <v>65535</v>
      </c>
      <c r="E5190" s="7" t="n">
        <v>420</v>
      </c>
      <c r="F5190" s="7" t="n">
        <v>5</v>
      </c>
    </row>
    <row r="5191" spans="1:6">
      <c r="A5191" t="s">
        <v>4</v>
      </c>
      <c r="B5191" s="4" t="s">
        <v>5</v>
      </c>
      <c r="C5191" s="4" t="s">
        <v>13</v>
      </c>
      <c r="D5191" s="4" t="s">
        <v>10</v>
      </c>
      <c r="E5191" s="4" t="s">
        <v>6</v>
      </c>
    </row>
    <row r="5192" spans="1:6">
      <c r="A5192" t="n">
        <v>43585</v>
      </c>
      <c r="B5192" s="61" t="n">
        <v>51</v>
      </c>
      <c r="C5192" s="7" t="n">
        <v>4</v>
      </c>
      <c r="D5192" s="7" t="n">
        <v>0</v>
      </c>
      <c r="E5192" s="7" t="s">
        <v>101</v>
      </c>
    </row>
    <row r="5193" spans="1:6">
      <c r="A5193" t="s">
        <v>4</v>
      </c>
      <c r="B5193" s="4" t="s">
        <v>5</v>
      </c>
      <c r="C5193" s="4" t="s">
        <v>10</v>
      </c>
    </row>
    <row r="5194" spans="1:6">
      <c r="A5194" t="n">
        <v>43598</v>
      </c>
      <c r="B5194" s="43" t="n">
        <v>16</v>
      </c>
      <c r="C5194" s="7" t="n">
        <v>0</v>
      </c>
    </row>
    <row r="5195" spans="1:6">
      <c r="A5195" t="s">
        <v>4</v>
      </c>
      <c r="B5195" s="4" t="s">
        <v>5</v>
      </c>
      <c r="C5195" s="4" t="s">
        <v>10</v>
      </c>
      <c r="D5195" s="4" t="s">
        <v>70</v>
      </c>
      <c r="E5195" s="4" t="s">
        <v>13</v>
      </c>
      <c r="F5195" s="4" t="s">
        <v>13</v>
      </c>
    </row>
    <row r="5196" spans="1:6">
      <c r="A5196" t="n">
        <v>43601</v>
      </c>
      <c r="B5196" s="62" t="n">
        <v>26</v>
      </c>
      <c r="C5196" s="7" t="n">
        <v>0</v>
      </c>
      <c r="D5196" s="7" t="s">
        <v>452</v>
      </c>
      <c r="E5196" s="7" t="n">
        <v>2</v>
      </c>
      <c r="F5196" s="7" t="n">
        <v>0</v>
      </c>
    </row>
    <row r="5197" spans="1:6">
      <c r="A5197" t="s">
        <v>4</v>
      </c>
      <c r="B5197" s="4" t="s">
        <v>5</v>
      </c>
    </row>
    <row r="5198" spans="1:6">
      <c r="A5198" t="n">
        <v>43711</v>
      </c>
      <c r="B5198" s="36" t="n">
        <v>28</v>
      </c>
    </row>
    <row r="5199" spans="1:6">
      <c r="A5199" t="s">
        <v>4</v>
      </c>
      <c r="B5199" s="4" t="s">
        <v>5</v>
      </c>
      <c r="C5199" s="4" t="s">
        <v>10</v>
      </c>
      <c r="D5199" s="4" t="s">
        <v>13</v>
      </c>
    </row>
    <row r="5200" spans="1:6">
      <c r="A5200" t="n">
        <v>43712</v>
      </c>
      <c r="B5200" s="77" t="n">
        <v>89</v>
      </c>
      <c r="C5200" s="7" t="n">
        <v>65533</v>
      </c>
      <c r="D5200" s="7" t="n">
        <v>1</v>
      </c>
    </row>
    <row r="5201" spans="1:6">
      <c r="A5201" t="s">
        <v>4</v>
      </c>
      <c r="B5201" s="4" t="s">
        <v>5</v>
      </c>
      <c r="C5201" s="4" t="s">
        <v>10</v>
      </c>
      <c r="D5201" s="4" t="s">
        <v>24</v>
      </c>
      <c r="E5201" s="4" t="s">
        <v>24</v>
      </c>
      <c r="F5201" s="4" t="s">
        <v>24</v>
      </c>
      <c r="G5201" s="4" t="s">
        <v>24</v>
      </c>
    </row>
    <row r="5202" spans="1:6">
      <c r="A5202" t="n">
        <v>43716</v>
      </c>
      <c r="B5202" s="57" t="n">
        <v>46</v>
      </c>
      <c r="C5202" s="7" t="n">
        <v>61456</v>
      </c>
      <c r="D5202" s="7" t="n">
        <v>283.859985351563</v>
      </c>
      <c r="E5202" s="7" t="n">
        <v>-0.419999986886978</v>
      </c>
      <c r="F5202" s="7" t="n">
        <v>-150.399993896484</v>
      </c>
      <c r="G5202" s="7" t="n">
        <v>315</v>
      </c>
    </row>
    <row r="5203" spans="1:6">
      <c r="A5203" t="s">
        <v>4</v>
      </c>
      <c r="B5203" s="4" t="s">
        <v>5</v>
      </c>
      <c r="C5203" s="4" t="s">
        <v>10</v>
      </c>
      <c r="D5203" s="4" t="s">
        <v>24</v>
      </c>
      <c r="E5203" s="4" t="s">
        <v>24</v>
      </c>
      <c r="F5203" s="4" t="s">
        <v>24</v>
      </c>
      <c r="G5203" s="4" t="s">
        <v>24</v>
      </c>
    </row>
    <row r="5204" spans="1:6">
      <c r="A5204" t="n">
        <v>43735</v>
      </c>
      <c r="B5204" s="57" t="n">
        <v>46</v>
      </c>
      <c r="C5204" s="7" t="n">
        <v>61457</v>
      </c>
      <c r="D5204" s="7" t="n">
        <v>283.859985351563</v>
      </c>
      <c r="E5204" s="7" t="n">
        <v>-0.419999986886978</v>
      </c>
      <c r="F5204" s="7" t="n">
        <v>-150.399993896484</v>
      </c>
      <c r="G5204" s="7" t="n">
        <v>315</v>
      </c>
    </row>
    <row r="5205" spans="1:6">
      <c r="A5205" t="s">
        <v>4</v>
      </c>
      <c r="B5205" s="4" t="s">
        <v>5</v>
      </c>
      <c r="C5205" s="4" t="s">
        <v>13</v>
      </c>
      <c r="D5205" s="4" t="s">
        <v>13</v>
      </c>
      <c r="E5205" s="4" t="s">
        <v>10</v>
      </c>
    </row>
    <row r="5206" spans="1:6">
      <c r="A5206" t="n">
        <v>43754</v>
      </c>
      <c r="B5206" s="55" t="n">
        <v>45</v>
      </c>
      <c r="C5206" s="7" t="n">
        <v>8</v>
      </c>
      <c r="D5206" s="7" t="n">
        <v>1</v>
      </c>
      <c r="E5206" s="7" t="n">
        <v>0</v>
      </c>
    </row>
    <row r="5207" spans="1:6">
      <c r="A5207" t="s">
        <v>4</v>
      </c>
      <c r="B5207" s="4" t="s">
        <v>5</v>
      </c>
      <c r="C5207" s="4" t="s">
        <v>13</v>
      </c>
      <c r="D5207" s="4" t="s">
        <v>10</v>
      </c>
      <c r="E5207" s="4" t="s">
        <v>10</v>
      </c>
      <c r="F5207" s="4" t="s">
        <v>13</v>
      </c>
    </row>
    <row r="5208" spans="1:6">
      <c r="A5208" t="n">
        <v>43759</v>
      </c>
      <c r="B5208" s="34" t="n">
        <v>25</v>
      </c>
      <c r="C5208" s="7" t="n">
        <v>1</v>
      </c>
      <c r="D5208" s="7" t="n">
        <v>65535</v>
      </c>
      <c r="E5208" s="7" t="n">
        <v>65535</v>
      </c>
      <c r="F5208" s="7" t="n">
        <v>0</v>
      </c>
    </row>
    <row r="5209" spans="1:6">
      <c r="A5209" t="s">
        <v>4</v>
      </c>
      <c r="B5209" s="4" t="s">
        <v>5</v>
      </c>
      <c r="C5209" s="4" t="s">
        <v>13</v>
      </c>
      <c r="D5209" s="4" t="s">
        <v>6</v>
      </c>
    </row>
    <row r="5210" spans="1:6">
      <c r="A5210" t="n">
        <v>43766</v>
      </c>
      <c r="B5210" s="9" t="n">
        <v>2</v>
      </c>
      <c r="C5210" s="7" t="n">
        <v>10</v>
      </c>
      <c r="D5210" s="7" t="s">
        <v>76</v>
      </c>
    </row>
    <row r="5211" spans="1:6">
      <c r="A5211" t="s">
        <v>4</v>
      </c>
      <c r="B5211" s="4" t="s">
        <v>5</v>
      </c>
      <c r="C5211" s="4" t="s">
        <v>13</v>
      </c>
      <c r="D5211" s="4" t="s">
        <v>10</v>
      </c>
    </row>
    <row r="5212" spans="1:6">
      <c r="A5212" t="n">
        <v>43789</v>
      </c>
      <c r="B5212" s="39" t="n">
        <v>58</v>
      </c>
      <c r="C5212" s="7" t="n">
        <v>105</v>
      </c>
      <c r="D5212" s="7" t="n">
        <v>300</v>
      </c>
    </row>
    <row r="5213" spans="1:6">
      <c r="A5213" t="s">
        <v>4</v>
      </c>
      <c r="B5213" s="4" t="s">
        <v>5</v>
      </c>
      <c r="C5213" s="4" t="s">
        <v>24</v>
      </c>
      <c r="D5213" s="4" t="s">
        <v>10</v>
      </c>
    </row>
    <row r="5214" spans="1:6">
      <c r="A5214" t="n">
        <v>43793</v>
      </c>
      <c r="B5214" s="66" t="n">
        <v>103</v>
      </c>
      <c r="C5214" s="7" t="n">
        <v>1</v>
      </c>
      <c r="D5214" s="7" t="n">
        <v>300</v>
      </c>
    </row>
    <row r="5215" spans="1:6">
      <c r="A5215" t="s">
        <v>4</v>
      </c>
      <c r="B5215" s="4" t="s">
        <v>5</v>
      </c>
      <c r="C5215" s="4" t="s">
        <v>13</v>
      </c>
    </row>
    <row r="5216" spans="1:6">
      <c r="A5216" t="n">
        <v>43800</v>
      </c>
      <c r="B5216" s="12" t="n">
        <v>74</v>
      </c>
      <c r="C5216" s="7" t="n">
        <v>67</v>
      </c>
    </row>
    <row r="5217" spans="1:7">
      <c r="A5217" t="s">
        <v>4</v>
      </c>
      <c r="B5217" s="4" t="s">
        <v>5</v>
      </c>
      <c r="C5217" s="4" t="s">
        <v>13</v>
      </c>
      <c r="D5217" s="4" t="s">
        <v>24</v>
      </c>
      <c r="E5217" s="4" t="s">
        <v>10</v>
      </c>
      <c r="F5217" s="4" t="s">
        <v>13</v>
      </c>
    </row>
    <row r="5218" spans="1:7">
      <c r="A5218" t="n">
        <v>43802</v>
      </c>
      <c r="B5218" s="17" t="n">
        <v>49</v>
      </c>
      <c r="C5218" s="7" t="n">
        <v>3</v>
      </c>
      <c r="D5218" s="7" t="n">
        <v>1</v>
      </c>
      <c r="E5218" s="7" t="n">
        <v>500</v>
      </c>
      <c r="F5218" s="7" t="n">
        <v>0</v>
      </c>
    </row>
    <row r="5219" spans="1:7">
      <c r="A5219" t="s">
        <v>4</v>
      </c>
      <c r="B5219" s="4" t="s">
        <v>5</v>
      </c>
      <c r="C5219" s="4" t="s">
        <v>13</v>
      </c>
      <c r="D5219" s="4" t="s">
        <v>10</v>
      </c>
    </row>
    <row r="5220" spans="1:7">
      <c r="A5220" t="n">
        <v>43811</v>
      </c>
      <c r="B5220" s="39" t="n">
        <v>58</v>
      </c>
      <c r="C5220" s="7" t="n">
        <v>11</v>
      </c>
      <c r="D5220" s="7" t="n">
        <v>300</v>
      </c>
    </row>
    <row r="5221" spans="1:7">
      <c r="A5221" t="s">
        <v>4</v>
      </c>
      <c r="B5221" s="4" t="s">
        <v>5</v>
      </c>
      <c r="C5221" s="4" t="s">
        <v>13</v>
      </c>
      <c r="D5221" s="4" t="s">
        <v>10</v>
      </c>
    </row>
    <row r="5222" spans="1:7">
      <c r="A5222" t="n">
        <v>43815</v>
      </c>
      <c r="B5222" s="39" t="n">
        <v>58</v>
      </c>
      <c r="C5222" s="7" t="n">
        <v>12</v>
      </c>
      <c r="D5222" s="7" t="n">
        <v>0</v>
      </c>
    </row>
    <row r="5223" spans="1:7">
      <c r="A5223" t="s">
        <v>4</v>
      </c>
      <c r="B5223" s="4" t="s">
        <v>5</v>
      </c>
      <c r="C5223" s="4" t="s">
        <v>13</v>
      </c>
    </row>
    <row r="5224" spans="1:7">
      <c r="A5224" t="n">
        <v>43819</v>
      </c>
      <c r="B5224" s="12" t="n">
        <v>74</v>
      </c>
      <c r="C5224" s="7" t="n">
        <v>46</v>
      </c>
    </row>
    <row r="5225" spans="1:7">
      <c r="A5225" t="s">
        <v>4</v>
      </c>
      <c r="B5225" s="4" t="s">
        <v>5</v>
      </c>
      <c r="C5225" s="4" t="s">
        <v>13</v>
      </c>
    </row>
    <row r="5226" spans="1:7">
      <c r="A5226" t="n">
        <v>43821</v>
      </c>
      <c r="B5226" s="48" t="n">
        <v>23</v>
      </c>
      <c r="C5226" s="7" t="n">
        <v>0</v>
      </c>
    </row>
    <row r="5227" spans="1:7">
      <c r="A5227" t="s">
        <v>4</v>
      </c>
      <c r="B5227" s="4" t="s">
        <v>5</v>
      </c>
      <c r="C5227" s="4" t="s">
        <v>13</v>
      </c>
      <c r="D5227" s="4" t="s">
        <v>9</v>
      </c>
    </row>
    <row r="5228" spans="1:7">
      <c r="A5228" t="n">
        <v>43823</v>
      </c>
      <c r="B5228" s="12" t="n">
        <v>74</v>
      </c>
      <c r="C5228" s="7" t="n">
        <v>52</v>
      </c>
      <c r="D5228" s="7" t="n">
        <v>8192</v>
      </c>
    </row>
    <row r="5229" spans="1:7">
      <c r="A5229" t="s">
        <v>4</v>
      </c>
      <c r="B5229" s="4" t="s">
        <v>5</v>
      </c>
    </row>
    <row r="5230" spans="1:7">
      <c r="A5230" t="n">
        <v>43829</v>
      </c>
      <c r="B5230" s="5" t="n">
        <v>1</v>
      </c>
    </row>
    <row r="5231" spans="1:7" s="3" customFormat="1" customHeight="0">
      <c r="A5231" s="3" t="s">
        <v>2</v>
      </c>
      <c r="B5231" s="3" t="s">
        <v>453</v>
      </c>
    </row>
    <row r="5232" spans="1:7">
      <c r="A5232" t="s">
        <v>4</v>
      </c>
      <c r="B5232" s="4" t="s">
        <v>5</v>
      </c>
      <c r="C5232" s="4" t="s">
        <v>13</v>
      </c>
      <c r="D5232" s="4" t="s">
        <v>10</v>
      </c>
    </row>
    <row r="5233" spans="1:6">
      <c r="A5233" t="n">
        <v>43832</v>
      </c>
      <c r="B5233" s="32" t="n">
        <v>22</v>
      </c>
      <c r="C5233" s="7" t="n">
        <v>0</v>
      </c>
      <c r="D5233" s="7" t="n">
        <v>0</v>
      </c>
    </row>
    <row r="5234" spans="1:6">
      <c r="A5234" t="s">
        <v>4</v>
      </c>
      <c r="B5234" s="4" t="s">
        <v>5</v>
      </c>
      <c r="C5234" s="4" t="s">
        <v>13</v>
      </c>
      <c r="D5234" s="4" t="s">
        <v>10</v>
      </c>
    </row>
    <row r="5235" spans="1:6">
      <c r="A5235" t="n">
        <v>43836</v>
      </c>
      <c r="B5235" s="39" t="n">
        <v>58</v>
      </c>
      <c r="C5235" s="7" t="n">
        <v>5</v>
      </c>
      <c r="D5235" s="7" t="n">
        <v>300</v>
      </c>
    </row>
    <row r="5236" spans="1:6">
      <c r="A5236" t="s">
        <v>4</v>
      </c>
      <c r="B5236" s="4" t="s">
        <v>5</v>
      </c>
      <c r="C5236" s="4" t="s">
        <v>24</v>
      </c>
      <c r="D5236" s="4" t="s">
        <v>10</v>
      </c>
    </row>
    <row r="5237" spans="1:6">
      <c r="A5237" t="n">
        <v>43840</v>
      </c>
      <c r="B5237" s="66" t="n">
        <v>103</v>
      </c>
      <c r="C5237" s="7" t="n">
        <v>0</v>
      </c>
      <c r="D5237" s="7" t="n">
        <v>300</v>
      </c>
    </row>
    <row r="5238" spans="1:6">
      <c r="A5238" t="s">
        <v>4</v>
      </c>
      <c r="B5238" s="4" t="s">
        <v>5</v>
      </c>
      <c r="C5238" s="4" t="s">
        <v>13</v>
      </c>
      <c r="D5238" s="4" t="s">
        <v>24</v>
      </c>
      <c r="E5238" s="4" t="s">
        <v>10</v>
      </c>
      <c r="F5238" s="4" t="s">
        <v>13</v>
      </c>
    </row>
    <row r="5239" spans="1:6">
      <c r="A5239" t="n">
        <v>43847</v>
      </c>
      <c r="B5239" s="17" t="n">
        <v>49</v>
      </c>
      <c r="C5239" s="7" t="n">
        <v>3</v>
      </c>
      <c r="D5239" s="7" t="n">
        <v>0.699999988079071</v>
      </c>
      <c r="E5239" s="7" t="n">
        <v>500</v>
      </c>
      <c r="F5239" s="7" t="n">
        <v>0</v>
      </c>
    </row>
    <row r="5240" spans="1:6">
      <c r="A5240" t="s">
        <v>4</v>
      </c>
      <c r="B5240" s="4" t="s">
        <v>5</v>
      </c>
      <c r="C5240" s="4" t="s">
        <v>13</v>
      </c>
      <c r="D5240" s="4" t="s">
        <v>10</v>
      </c>
    </row>
    <row r="5241" spans="1:6">
      <c r="A5241" t="n">
        <v>43856</v>
      </c>
      <c r="B5241" s="39" t="n">
        <v>58</v>
      </c>
      <c r="C5241" s="7" t="n">
        <v>10</v>
      </c>
      <c r="D5241" s="7" t="n">
        <v>300</v>
      </c>
    </row>
    <row r="5242" spans="1:6">
      <c r="A5242" t="s">
        <v>4</v>
      </c>
      <c r="B5242" s="4" t="s">
        <v>5</v>
      </c>
      <c r="C5242" s="4" t="s">
        <v>13</v>
      </c>
      <c r="D5242" s="4" t="s">
        <v>10</v>
      </c>
    </row>
    <row r="5243" spans="1:6">
      <c r="A5243" t="n">
        <v>43860</v>
      </c>
      <c r="B5243" s="39" t="n">
        <v>58</v>
      </c>
      <c r="C5243" s="7" t="n">
        <v>12</v>
      </c>
      <c r="D5243" s="7" t="n">
        <v>0</v>
      </c>
    </row>
    <row r="5244" spans="1:6">
      <c r="A5244" t="s">
        <v>4</v>
      </c>
      <c r="B5244" s="4" t="s">
        <v>5</v>
      </c>
      <c r="C5244" s="4" t="s">
        <v>13</v>
      </c>
    </row>
    <row r="5245" spans="1:6">
      <c r="A5245" t="n">
        <v>43864</v>
      </c>
      <c r="B5245" s="37" t="n">
        <v>64</v>
      </c>
      <c r="C5245" s="7" t="n">
        <v>7</v>
      </c>
    </row>
    <row r="5246" spans="1:6">
      <c r="A5246" t="s">
        <v>4</v>
      </c>
      <c r="B5246" s="4" t="s">
        <v>5</v>
      </c>
      <c r="C5246" s="4" t="s">
        <v>13</v>
      </c>
      <c r="D5246" s="4" t="s">
        <v>10</v>
      </c>
      <c r="E5246" s="4" t="s">
        <v>10</v>
      </c>
      <c r="F5246" s="4" t="s">
        <v>13</v>
      </c>
    </row>
    <row r="5247" spans="1:6">
      <c r="A5247" t="n">
        <v>43866</v>
      </c>
      <c r="B5247" s="34" t="n">
        <v>25</v>
      </c>
      <c r="C5247" s="7" t="n">
        <v>1</v>
      </c>
      <c r="D5247" s="7" t="n">
        <v>65535</v>
      </c>
      <c r="E5247" s="7" t="n">
        <v>420</v>
      </c>
      <c r="F5247" s="7" t="n">
        <v>5</v>
      </c>
    </row>
    <row r="5248" spans="1:6">
      <c r="A5248" t="s">
        <v>4</v>
      </c>
      <c r="B5248" s="4" t="s">
        <v>5</v>
      </c>
      <c r="C5248" s="4" t="s">
        <v>13</v>
      </c>
      <c r="D5248" s="4" t="s">
        <v>10</v>
      </c>
      <c r="E5248" s="4" t="s">
        <v>6</v>
      </c>
    </row>
    <row r="5249" spans="1:6">
      <c r="A5249" t="n">
        <v>43873</v>
      </c>
      <c r="B5249" s="61" t="n">
        <v>51</v>
      </c>
      <c r="C5249" s="7" t="n">
        <v>4</v>
      </c>
      <c r="D5249" s="7" t="n">
        <v>0</v>
      </c>
      <c r="E5249" s="7" t="s">
        <v>101</v>
      </c>
    </row>
    <row r="5250" spans="1:6">
      <c r="A5250" t="s">
        <v>4</v>
      </c>
      <c r="B5250" s="4" t="s">
        <v>5</v>
      </c>
      <c r="C5250" s="4" t="s">
        <v>10</v>
      </c>
    </row>
    <row r="5251" spans="1:6">
      <c r="A5251" t="n">
        <v>43886</v>
      </c>
      <c r="B5251" s="43" t="n">
        <v>16</v>
      </c>
      <c r="C5251" s="7" t="n">
        <v>0</v>
      </c>
    </row>
    <row r="5252" spans="1:6">
      <c r="A5252" t="s">
        <v>4</v>
      </c>
      <c r="B5252" s="4" t="s">
        <v>5</v>
      </c>
      <c r="C5252" s="4" t="s">
        <v>10</v>
      </c>
      <c r="D5252" s="4" t="s">
        <v>70</v>
      </c>
      <c r="E5252" s="4" t="s">
        <v>13</v>
      </c>
      <c r="F5252" s="4" t="s">
        <v>13</v>
      </c>
    </row>
    <row r="5253" spans="1:6">
      <c r="A5253" t="n">
        <v>43889</v>
      </c>
      <c r="B5253" s="62" t="n">
        <v>26</v>
      </c>
      <c r="C5253" s="7" t="n">
        <v>0</v>
      </c>
      <c r="D5253" s="7" t="s">
        <v>454</v>
      </c>
      <c r="E5253" s="7" t="n">
        <v>2</v>
      </c>
      <c r="F5253" s="7" t="n">
        <v>0</v>
      </c>
    </row>
    <row r="5254" spans="1:6">
      <c r="A5254" t="s">
        <v>4</v>
      </c>
      <c r="B5254" s="4" t="s">
        <v>5</v>
      </c>
    </row>
    <row r="5255" spans="1:6">
      <c r="A5255" t="n">
        <v>43975</v>
      </c>
      <c r="B5255" s="36" t="n">
        <v>28</v>
      </c>
    </row>
    <row r="5256" spans="1:6">
      <c r="A5256" t="s">
        <v>4</v>
      </c>
      <c r="B5256" s="4" t="s">
        <v>5</v>
      </c>
      <c r="C5256" s="4" t="s">
        <v>10</v>
      </c>
      <c r="D5256" s="4" t="s">
        <v>13</v>
      </c>
    </row>
    <row r="5257" spans="1:6">
      <c r="A5257" t="n">
        <v>43976</v>
      </c>
      <c r="B5257" s="77" t="n">
        <v>89</v>
      </c>
      <c r="C5257" s="7" t="n">
        <v>65533</v>
      </c>
      <c r="D5257" s="7" t="n">
        <v>1</v>
      </c>
    </row>
    <row r="5258" spans="1:6">
      <c r="A5258" t="s">
        <v>4</v>
      </c>
      <c r="B5258" s="4" t="s">
        <v>5</v>
      </c>
      <c r="C5258" s="4" t="s">
        <v>10</v>
      </c>
      <c r="D5258" s="4" t="s">
        <v>24</v>
      </c>
      <c r="E5258" s="4" t="s">
        <v>24</v>
      </c>
      <c r="F5258" s="4" t="s">
        <v>24</v>
      </c>
      <c r="G5258" s="4" t="s">
        <v>24</v>
      </c>
    </row>
    <row r="5259" spans="1:6">
      <c r="A5259" t="n">
        <v>43980</v>
      </c>
      <c r="B5259" s="57" t="n">
        <v>46</v>
      </c>
      <c r="C5259" s="7" t="n">
        <v>61456</v>
      </c>
      <c r="D5259" s="7" t="n">
        <v>226.669998168945</v>
      </c>
      <c r="E5259" s="7" t="n">
        <v>-10.6800003051758</v>
      </c>
      <c r="F5259" s="7" t="n">
        <v>-44.8300018310547</v>
      </c>
      <c r="G5259" s="7" t="n">
        <v>40</v>
      </c>
    </row>
    <row r="5260" spans="1:6">
      <c r="A5260" t="s">
        <v>4</v>
      </c>
      <c r="B5260" s="4" t="s">
        <v>5</v>
      </c>
      <c r="C5260" s="4" t="s">
        <v>10</v>
      </c>
      <c r="D5260" s="4" t="s">
        <v>24</v>
      </c>
      <c r="E5260" s="4" t="s">
        <v>24</v>
      </c>
      <c r="F5260" s="4" t="s">
        <v>24</v>
      </c>
      <c r="G5260" s="4" t="s">
        <v>24</v>
      </c>
    </row>
    <row r="5261" spans="1:6">
      <c r="A5261" t="n">
        <v>43999</v>
      </c>
      <c r="B5261" s="57" t="n">
        <v>46</v>
      </c>
      <c r="C5261" s="7" t="n">
        <v>61457</v>
      </c>
      <c r="D5261" s="7" t="n">
        <v>226.669998168945</v>
      </c>
      <c r="E5261" s="7" t="n">
        <v>-10.6800003051758</v>
      </c>
      <c r="F5261" s="7" t="n">
        <v>-44.8300018310547</v>
      </c>
      <c r="G5261" s="7" t="n">
        <v>40</v>
      </c>
    </row>
    <row r="5262" spans="1:6">
      <c r="A5262" t="s">
        <v>4</v>
      </c>
      <c r="B5262" s="4" t="s">
        <v>5</v>
      </c>
      <c r="C5262" s="4" t="s">
        <v>13</v>
      </c>
      <c r="D5262" s="4" t="s">
        <v>13</v>
      </c>
      <c r="E5262" s="4" t="s">
        <v>10</v>
      </c>
    </row>
    <row r="5263" spans="1:6">
      <c r="A5263" t="n">
        <v>44018</v>
      </c>
      <c r="B5263" s="55" t="n">
        <v>45</v>
      </c>
      <c r="C5263" s="7" t="n">
        <v>8</v>
      </c>
      <c r="D5263" s="7" t="n">
        <v>1</v>
      </c>
      <c r="E5263" s="7" t="n">
        <v>0</v>
      </c>
    </row>
    <row r="5264" spans="1:6">
      <c r="A5264" t="s">
        <v>4</v>
      </c>
      <c r="B5264" s="4" t="s">
        <v>5</v>
      </c>
      <c r="C5264" s="4" t="s">
        <v>13</v>
      </c>
      <c r="D5264" s="4" t="s">
        <v>10</v>
      </c>
      <c r="E5264" s="4" t="s">
        <v>10</v>
      </c>
      <c r="F5264" s="4" t="s">
        <v>13</v>
      </c>
    </row>
    <row r="5265" spans="1:7">
      <c r="A5265" t="n">
        <v>44023</v>
      </c>
      <c r="B5265" s="34" t="n">
        <v>25</v>
      </c>
      <c r="C5265" s="7" t="n">
        <v>1</v>
      </c>
      <c r="D5265" s="7" t="n">
        <v>65535</v>
      </c>
      <c r="E5265" s="7" t="n">
        <v>65535</v>
      </c>
      <c r="F5265" s="7" t="n">
        <v>0</v>
      </c>
    </row>
    <row r="5266" spans="1:7">
      <c r="A5266" t="s">
        <v>4</v>
      </c>
      <c r="B5266" s="4" t="s">
        <v>5</v>
      </c>
      <c r="C5266" s="4" t="s">
        <v>13</v>
      </c>
      <c r="D5266" s="4" t="s">
        <v>6</v>
      </c>
    </row>
    <row r="5267" spans="1:7">
      <c r="A5267" t="n">
        <v>44030</v>
      </c>
      <c r="B5267" s="9" t="n">
        <v>2</v>
      </c>
      <c r="C5267" s="7" t="n">
        <v>10</v>
      </c>
      <c r="D5267" s="7" t="s">
        <v>76</v>
      </c>
    </row>
    <row r="5268" spans="1:7">
      <c r="A5268" t="s">
        <v>4</v>
      </c>
      <c r="B5268" s="4" t="s">
        <v>5</v>
      </c>
      <c r="C5268" s="4" t="s">
        <v>13</v>
      </c>
      <c r="D5268" s="4" t="s">
        <v>10</v>
      </c>
    </row>
    <row r="5269" spans="1:7">
      <c r="A5269" t="n">
        <v>44053</v>
      </c>
      <c r="B5269" s="39" t="n">
        <v>58</v>
      </c>
      <c r="C5269" s="7" t="n">
        <v>105</v>
      </c>
      <c r="D5269" s="7" t="n">
        <v>300</v>
      </c>
    </row>
    <row r="5270" spans="1:7">
      <c r="A5270" t="s">
        <v>4</v>
      </c>
      <c r="B5270" s="4" t="s">
        <v>5</v>
      </c>
      <c r="C5270" s="4" t="s">
        <v>24</v>
      </c>
      <c r="D5270" s="4" t="s">
        <v>10</v>
      </c>
    </row>
    <row r="5271" spans="1:7">
      <c r="A5271" t="n">
        <v>44057</v>
      </c>
      <c r="B5271" s="66" t="n">
        <v>103</v>
      </c>
      <c r="C5271" s="7" t="n">
        <v>1</v>
      </c>
      <c r="D5271" s="7" t="n">
        <v>300</v>
      </c>
    </row>
    <row r="5272" spans="1:7">
      <c r="A5272" t="s">
        <v>4</v>
      </c>
      <c r="B5272" s="4" t="s">
        <v>5</v>
      </c>
      <c r="C5272" s="4" t="s">
        <v>13</v>
      </c>
    </row>
    <row r="5273" spans="1:7">
      <c r="A5273" t="n">
        <v>44064</v>
      </c>
      <c r="B5273" s="12" t="n">
        <v>74</v>
      </c>
      <c r="C5273" s="7" t="n">
        <v>67</v>
      </c>
    </row>
    <row r="5274" spans="1:7">
      <c r="A5274" t="s">
        <v>4</v>
      </c>
      <c r="B5274" s="4" t="s">
        <v>5</v>
      </c>
      <c r="C5274" s="4" t="s">
        <v>13</v>
      </c>
      <c r="D5274" s="4" t="s">
        <v>24</v>
      </c>
      <c r="E5274" s="4" t="s">
        <v>10</v>
      </c>
      <c r="F5274" s="4" t="s">
        <v>13</v>
      </c>
    </row>
    <row r="5275" spans="1:7">
      <c r="A5275" t="n">
        <v>44066</v>
      </c>
      <c r="B5275" s="17" t="n">
        <v>49</v>
      </c>
      <c r="C5275" s="7" t="n">
        <v>3</v>
      </c>
      <c r="D5275" s="7" t="n">
        <v>1</v>
      </c>
      <c r="E5275" s="7" t="n">
        <v>500</v>
      </c>
      <c r="F5275" s="7" t="n">
        <v>0</v>
      </c>
    </row>
    <row r="5276" spans="1:7">
      <c r="A5276" t="s">
        <v>4</v>
      </c>
      <c r="B5276" s="4" t="s">
        <v>5</v>
      </c>
      <c r="C5276" s="4" t="s">
        <v>13</v>
      </c>
      <c r="D5276" s="4" t="s">
        <v>10</v>
      </c>
    </row>
    <row r="5277" spans="1:7">
      <c r="A5277" t="n">
        <v>44075</v>
      </c>
      <c r="B5277" s="39" t="n">
        <v>58</v>
      </c>
      <c r="C5277" s="7" t="n">
        <v>11</v>
      </c>
      <c r="D5277" s="7" t="n">
        <v>300</v>
      </c>
    </row>
    <row r="5278" spans="1:7">
      <c r="A5278" t="s">
        <v>4</v>
      </c>
      <c r="B5278" s="4" t="s">
        <v>5</v>
      </c>
      <c r="C5278" s="4" t="s">
        <v>13</v>
      </c>
      <c r="D5278" s="4" t="s">
        <v>10</v>
      </c>
    </row>
    <row r="5279" spans="1:7">
      <c r="A5279" t="n">
        <v>44079</v>
      </c>
      <c r="B5279" s="39" t="n">
        <v>58</v>
      </c>
      <c r="C5279" s="7" t="n">
        <v>12</v>
      </c>
      <c r="D5279" s="7" t="n">
        <v>0</v>
      </c>
    </row>
    <row r="5280" spans="1:7">
      <c r="A5280" t="s">
        <v>4</v>
      </c>
      <c r="B5280" s="4" t="s">
        <v>5</v>
      </c>
      <c r="C5280" s="4" t="s">
        <v>13</v>
      </c>
    </row>
    <row r="5281" spans="1:6">
      <c r="A5281" t="n">
        <v>44083</v>
      </c>
      <c r="B5281" s="12" t="n">
        <v>74</v>
      </c>
      <c r="C5281" s="7" t="n">
        <v>46</v>
      </c>
    </row>
    <row r="5282" spans="1:6">
      <c r="A5282" t="s">
        <v>4</v>
      </c>
      <c r="B5282" s="4" t="s">
        <v>5</v>
      </c>
      <c r="C5282" s="4" t="s">
        <v>13</v>
      </c>
    </row>
    <row r="5283" spans="1:6">
      <c r="A5283" t="n">
        <v>44085</v>
      </c>
      <c r="B5283" s="48" t="n">
        <v>23</v>
      </c>
      <c r="C5283" s="7" t="n">
        <v>0</v>
      </c>
    </row>
    <row r="5284" spans="1:6">
      <c r="A5284" t="s">
        <v>4</v>
      </c>
      <c r="B5284" s="4" t="s">
        <v>5</v>
      </c>
      <c r="C5284" s="4" t="s">
        <v>13</v>
      </c>
      <c r="D5284" s="4" t="s">
        <v>9</v>
      </c>
    </row>
    <row r="5285" spans="1:6">
      <c r="A5285" t="n">
        <v>44087</v>
      </c>
      <c r="B5285" s="12" t="n">
        <v>74</v>
      </c>
      <c r="C5285" s="7" t="n">
        <v>52</v>
      </c>
      <c r="D5285" s="7" t="n">
        <v>8192</v>
      </c>
    </row>
    <row r="5286" spans="1:6">
      <c r="A5286" t="s">
        <v>4</v>
      </c>
      <c r="B5286" s="4" t="s">
        <v>5</v>
      </c>
    </row>
    <row r="5287" spans="1:6">
      <c r="A5287" t="n">
        <v>44093</v>
      </c>
      <c r="B5287" s="5" t="n">
        <v>1</v>
      </c>
    </row>
    <row r="5288" spans="1:6" s="3" customFormat="1" customHeight="0">
      <c r="A5288" s="3" t="s">
        <v>2</v>
      </c>
      <c r="B5288" s="3" t="s">
        <v>455</v>
      </c>
    </row>
    <row r="5289" spans="1:6">
      <c r="A5289" t="s">
        <v>4</v>
      </c>
      <c r="B5289" s="4" t="s">
        <v>5</v>
      </c>
      <c r="C5289" s="4" t="s">
        <v>10</v>
      </c>
      <c r="D5289" s="4" t="s">
        <v>10</v>
      </c>
      <c r="E5289" s="4" t="s">
        <v>9</v>
      </c>
      <c r="F5289" s="4" t="s">
        <v>6</v>
      </c>
      <c r="G5289" s="4" t="s">
        <v>8</v>
      </c>
      <c r="H5289" s="4" t="s">
        <v>10</v>
      </c>
      <c r="I5289" s="4" t="s">
        <v>10</v>
      </c>
      <c r="J5289" s="4" t="s">
        <v>9</v>
      </c>
      <c r="K5289" s="4" t="s">
        <v>6</v>
      </c>
      <c r="L5289" s="4" t="s">
        <v>8</v>
      </c>
      <c r="M5289" s="4" t="s">
        <v>10</v>
      </c>
      <c r="N5289" s="4" t="s">
        <v>10</v>
      </c>
      <c r="O5289" s="4" t="s">
        <v>9</v>
      </c>
      <c r="P5289" s="4" t="s">
        <v>6</v>
      </c>
      <c r="Q5289" s="4" t="s">
        <v>8</v>
      </c>
      <c r="R5289" s="4" t="s">
        <v>10</v>
      </c>
      <c r="S5289" s="4" t="s">
        <v>10</v>
      </c>
      <c r="T5289" s="4" t="s">
        <v>9</v>
      </c>
      <c r="U5289" s="4" t="s">
        <v>6</v>
      </c>
      <c r="V5289" s="4" t="s">
        <v>8</v>
      </c>
      <c r="W5289" s="4" t="s">
        <v>10</v>
      </c>
      <c r="X5289" s="4" t="s">
        <v>10</v>
      </c>
      <c r="Y5289" s="4" t="s">
        <v>9</v>
      </c>
      <c r="Z5289" s="4" t="s">
        <v>6</v>
      </c>
      <c r="AA5289" s="4" t="s">
        <v>8</v>
      </c>
      <c r="AB5289" s="4" t="s">
        <v>10</v>
      </c>
      <c r="AC5289" s="4" t="s">
        <v>10</v>
      </c>
      <c r="AD5289" s="4" t="s">
        <v>9</v>
      </c>
      <c r="AE5289" s="4" t="s">
        <v>6</v>
      </c>
      <c r="AF5289" s="4" t="s">
        <v>8</v>
      </c>
    </row>
    <row r="5290" spans="1:6">
      <c r="A5290" t="n">
        <v>44096</v>
      </c>
      <c r="B5290" s="95" t="n">
        <v>257</v>
      </c>
      <c r="C5290" s="7" t="n">
        <v>4</v>
      </c>
      <c r="D5290" s="7" t="n">
        <v>65533</v>
      </c>
      <c r="E5290" s="7" t="n">
        <v>12105</v>
      </c>
      <c r="F5290" s="7" t="s">
        <v>12</v>
      </c>
      <c r="G5290" s="7" t="n">
        <f t="normal" ca="1">32-LENB(INDIRECT(ADDRESS(5290,6)))</f>
        <v>0</v>
      </c>
      <c r="H5290" s="7" t="n">
        <v>4</v>
      </c>
      <c r="I5290" s="7" t="n">
        <v>65533</v>
      </c>
      <c r="J5290" s="7" t="n">
        <v>12105</v>
      </c>
      <c r="K5290" s="7" t="s">
        <v>12</v>
      </c>
      <c r="L5290" s="7" t="n">
        <f t="normal" ca="1">32-LENB(INDIRECT(ADDRESS(5290,11)))</f>
        <v>0</v>
      </c>
      <c r="M5290" s="7" t="n">
        <v>4</v>
      </c>
      <c r="N5290" s="7" t="n">
        <v>65533</v>
      </c>
      <c r="O5290" s="7" t="n">
        <v>12105</v>
      </c>
      <c r="P5290" s="7" t="s">
        <v>12</v>
      </c>
      <c r="Q5290" s="7" t="n">
        <f t="normal" ca="1">32-LENB(INDIRECT(ADDRESS(5290,16)))</f>
        <v>0</v>
      </c>
      <c r="R5290" s="7" t="n">
        <v>4</v>
      </c>
      <c r="S5290" s="7" t="n">
        <v>65533</v>
      </c>
      <c r="T5290" s="7" t="n">
        <v>12101</v>
      </c>
      <c r="U5290" s="7" t="s">
        <v>12</v>
      </c>
      <c r="V5290" s="7" t="n">
        <f t="normal" ca="1">32-LENB(INDIRECT(ADDRESS(5290,21)))</f>
        <v>0</v>
      </c>
      <c r="W5290" s="7" t="n">
        <v>4</v>
      </c>
      <c r="X5290" s="7" t="n">
        <v>65533</v>
      </c>
      <c r="Y5290" s="7" t="n">
        <v>14041</v>
      </c>
      <c r="Z5290" s="7" t="s">
        <v>12</v>
      </c>
      <c r="AA5290" s="7" t="n">
        <f t="normal" ca="1">32-LENB(INDIRECT(ADDRESS(5290,26)))</f>
        <v>0</v>
      </c>
      <c r="AB5290" s="7" t="n">
        <v>0</v>
      </c>
      <c r="AC5290" s="7" t="n">
        <v>65533</v>
      </c>
      <c r="AD5290" s="7" t="n">
        <v>0</v>
      </c>
      <c r="AE5290" s="7" t="s">
        <v>12</v>
      </c>
      <c r="AF5290" s="7" t="n">
        <f t="normal" ca="1">32-LENB(INDIRECT(ADDRESS(5290,31)))</f>
        <v>0</v>
      </c>
    </row>
    <row r="5291" spans="1:6">
      <c r="A5291" t="s">
        <v>4</v>
      </c>
      <c r="B5291" s="4" t="s">
        <v>5</v>
      </c>
    </row>
    <row r="5292" spans="1:6">
      <c r="A5292" t="n">
        <v>44336</v>
      </c>
      <c r="B5292" s="5" t="n">
        <v>1</v>
      </c>
    </row>
    <row r="5293" spans="1:6" s="3" customFormat="1" customHeight="0">
      <c r="A5293" s="3" t="s">
        <v>2</v>
      </c>
      <c r="B5293" s="3" t="s">
        <v>456</v>
      </c>
    </row>
    <row r="5294" spans="1:6">
      <c r="A5294" t="s">
        <v>4</v>
      </c>
      <c r="B5294" s="4" t="s">
        <v>5</v>
      </c>
      <c r="C5294" s="4" t="s">
        <v>10</v>
      </c>
      <c r="D5294" s="4" t="s">
        <v>10</v>
      </c>
      <c r="E5294" s="4" t="s">
        <v>9</v>
      </c>
      <c r="F5294" s="4" t="s">
        <v>6</v>
      </c>
      <c r="G5294" s="4" t="s">
        <v>8</v>
      </c>
      <c r="H5294" s="4" t="s">
        <v>10</v>
      </c>
      <c r="I5294" s="4" t="s">
        <v>10</v>
      </c>
      <c r="J5294" s="4" t="s">
        <v>9</v>
      </c>
      <c r="K5294" s="4" t="s">
        <v>6</v>
      </c>
      <c r="L5294" s="4" t="s">
        <v>8</v>
      </c>
    </row>
    <row r="5295" spans="1:6">
      <c r="A5295" t="n">
        <v>44352</v>
      </c>
      <c r="B5295" s="95" t="n">
        <v>257</v>
      </c>
      <c r="C5295" s="7" t="n">
        <v>4</v>
      </c>
      <c r="D5295" s="7" t="n">
        <v>65533</v>
      </c>
      <c r="E5295" s="7" t="n">
        <v>12010</v>
      </c>
      <c r="F5295" s="7" t="s">
        <v>12</v>
      </c>
      <c r="G5295" s="7" t="n">
        <f t="normal" ca="1">32-LENB(INDIRECT(ADDRESS(5295,6)))</f>
        <v>0</v>
      </c>
      <c r="H5295" s="7" t="n">
        <v>0</v>
      </c>
      <c r="I5295" s="7" t="n">
        <v>65533</v>
      </c>
      <c r="J5295" s="7" t="n">
        <v>0</v>
      </c>
      <c r="K5295" s="7" t="s">
        <v>12</v>
      </c>
      <c r="L5295" s="7" t="n">
        <f t="normal" ca="1">32-LENB(INDIRECT(ADDRESS(5295,11)))</f>
        <v>0</v>
      </c>
    </row>
    <row r="5296" spans="1:6">
      <c r="A5296" t="s">
        <v>4</v>
      </c>
      <c r="B5296" s="4" t="s">
        <v>5</v>
      </c>
    </row>
    <row r="5297" spans="1:32">
      <c r="A5297" t="n">
        <v>44432</v>
      </c>
      <c r="B5297" s="5" t="n">
        <v>1</v>
      </c>
    </row>
    <row r="5298" spans="1:32" s="3" customFormat="1" customHeight="0">
      <c r="A5298" s="3" t="s">
        <v>2</v>
      </c>
      <c r="B5298" s="3" t="s">
        <v>457</v>
      </c>
    </row>
    <row r="5299" spans="1:32">
      <c r="A5299" t="s">
        <v>4</v>
      </c>
      <c r="B5299" s="4" t="s">
        <v>5</v>
      </c>
      <c r="C5299" s="4" t="s">
        <v>10</v>
      </c>
      <c r="D5299" s="4" t="s">
        <v>10</v>
      </c>
      <c r="E5299" s="4" t="s">
        <v>9</v>
      </c>
      <c r="F5299" s="4" t="s">
        <v>6</v>
      </c>
      <c r="G5299" s="4" t="s">
        <v>8</v>
      </c>
      <c r="H5299" s="4" t="s">
        <v>10</v>
      </c>
      <c r="I5299" s="4" t="s">
        <v>10</v>
      </c>
      <c r="J5299" s="4" t="s">
        <v>9</v>
      </c>
      <c r="K5299" s="4" t="s">
        <v>6</v>
      </c>
      <c r="L5299" s="4" t="s">
        <v>8</v>
      </c>
      <c r="M5299" s="4" t="s">
        <v>10</v>
      </c>
      <c r="N5299" s="4" t="s">
        <v>10</v>
      </c>
      <c r="O5299" s="4" t="s">
        <v>9</v>
      </c>
      <c r="P5299" s="4" t="s">
        <v>6</v>
      </c>
      <c r="Q5299" s="4" t="s">
        <v>8</v>
      </c>
      <c r="R5299" s="4" t="s">
        <v>10</v>
      </c>
      <c r="S5299" s="4" t="s">
        <v>10</v>
      </c>
      <c r="T5299" s="4" t="s">
        <v>9</v>
      </c>
      <c r="U5299" s="4" t="s">
        <v>6</v>
      </c>
      <c r="V5299" s="4" t="s">
        <v>8</v>
      </c>
      <c r="W5299" s="4" t="s">
        <v>10</v>
      </c>
      <c r="X5299" s="4" t="s">
        <v>10</v>
      </c>
      <c r="Y5299" s="4" t="s">
        <v>9</v>
      </c>
      <c r="Z5299" s="4" t="s">
        <v>6</v>
      </c>
      <c r="AA5299" s="4" t="s">
        <v>8</v>
      </c>
      <c r="AB5299" s="4" t="s">
        <v>10</v>
      </c>
      <c r="AC5299" s="4" t="s">
        <v>10</v>
      </c>
      <c r="AD5299" s="4" t="s">
        <v>9</v>
      </c>
      <c r="AE5299" s="4" t="s">
        <v>6</v>
      </c>
      <c r="AF5299" s="4" t="s">
        <v>8</v>
      </c>
      <c r="AG5299" s="4" t="s">
        <v>10</v>
      </c>
      <c r="AH5299" s="4" t="s">
        <v>10</v>
      </c>
      <c r="AI5299" s="4" t="s">
        <v>9</v>
      </c>
      <c r="AJ5299" s="4" t="s">
        <v>6</v>
      </c>
      <c r="AK5299" s="4" t="s">
        <v>8</v>
      </c>
      <c r="AL5299" s="4" t="s">
        <v>10</v>
      </c>
      <c r="AM5299" s="4" t="s">
        <v>10</v>
      </c>
      <c r="AN5299" s="4" t="s">
        <v>9</v>
      </c>
      <c r="AO5299" s="4" t="s">
        <v>6</v>
      </c>
      <c r="AP5299" s="4" t="s">
        <v>8</v>
      </c>
      <c r="AQ5299" s="4" t="s">
        <v>10</v>
      </c>
      <c r="AR5299" s="4" t="s">
        <v>10</v>
      </c>
      <c r="AS5299" s="4" t="s">
        <v>9</v>
      </c>
      <c r="AT5299" s="4" t="s">
        <v>6</v>
      </c>
      <c r="AU5299" s="4" t="s">
        <v>8</v>
      </c>
      <c r="AV5299" s="4" t="s">
        <v>10</v>
      </c>
      <c r="AW5299" s="4" t="s">
        <v>10</v>
      </c>
      <c r="AX5299" s="4" t="s">
        <v>9</v>
      </c>
      <c r="AY5299" s="4" t="s">
        <v>6</v>
      </c>
      <c r="AZ5299" s="4" t="s">
        <v>8</v>
      </c>
      <c r="BA5299" s="4" t="s">
        <v>10</v>
      </c>
      <c r="BB5299" s="4" t="s">
        <v>10</v>
      </c>
      <c r="BC5299" s="4" t="s">
        <v>9</v>
      </c>
      <c r="BD5299" s="4" t="s">
        <v>6</v>
      </c>
      <c r="BE5299" s="4" t="s">
        <v>8</v>
      </c>
      <c r="BF5299" s="4" t="s">
        <v>10</v>
      </c>
      <c r="BG5299" s="4" t="s">
        <v>10</v>
      </c>
      <c r="BH5299" s="4" t="s">
        <v>9</v>
      </c>
      <c r="BI5299" s="4" t="s">
        <v>6</v>
      </c>
      <c r="BJ5299" s="4" t="s">
        <v>8</v>
      </c>
      <c r="BK5299" s="4" t="s">
        <v>10</v>
      </c>
      <c r="BL5299" s="4" t="s">
        <v>10</v>
      </c>
      <c r="BM5299" s="4" t="s">
        <v>9</v>
      </c>
      <c r="BN5299" s="4" t="s">
        <v>6</v>
      </c>
      <c r="BO5299" s="4" t="s">
        <v>8</v>
      </c>
      <c r="BP5299" s="4" t="s">
        <v>10</v>
      </c>
      <c r="BQ5299" s="4" t="s">
        <v>10</v>
      </c>
      <c r="BR5299" s="4" t="s">
        <v>9</v>
      </c>
      <c r="BS5299" s="4" t="s">
        <v>6</v>
      </c>
      <c r="BT5299" s="4" t="s">
        <v>8</v>
      </c>
      <c r="BU5299" s="4" t="s">
        <v>10</v>
      </c>
      <c r="BV5299" s="4" t="s">
        <v>10</v>
      </c>
      <c r="BW5299" s="4" t="s">
        <v>9</v>
      </c>
      <c r="BX5299" s="4" t="s">
        <v>6</v>
      </c>
      <c r="BY5299" s="4" t="s">
        <v>8</v>
      </c>
      <c r="BZ5299" s="4" t="s">
        <v>10</v>
      </c>
      <c r="CA5299" s="4" t="s">
        <v>10</v>
      </c>
      <c r="CB5299" s="4" t="s">
        <v>9</v>
      </c>
      <c r="CC5299" s="4" t="s">
        <v>6</v>
      </c>
      <c r="CD5299" s="4" t="s">
        <v>8</v>
      </c>
      <c r="CE5299" s="4" t="s">
        <v>10</v>
      </c>
      <c r="CF5299" s="4" t="s">
        <v>10</v>
      </c>
      <c r="CG5299" s="4" t="s">
        <v>9</v>
      </c>
      <c r="CH5299" s="4" t="s">
        <v>6</v>
      </c>
      <c r="CI5299" s="4" t="s">
        <v>8</v>
      </c>
      <c r="CJ5299" s="4" t="s">
        <v>10</v>
      </c>
      <c r="CK5299" s="4" t="s">
        <v>10</v>
      </c>
      <c r="CL5299" s="4" t="s">
        <v>9</v>
      </c>
      <c r="CM5299" s="4" t="s">
        <v>6</v>
      </c>
      <c r="CN5299" s="4" t="s">
        <v>8</v>
      </c>
      <c r="CO5299" s="4" t="s">
        <v>10</v>
      </c>
      <c r="CP5299" s="4" t="s">
        <v>10</v>
      </c>
      <c r="CQ5299" s="4" t="s">
        <v>9</v>
      </c>
      <c r="CR5299" s="4" t="s">
        <v>6</v>
      </c>
      <c r="CS5299" s="4" t="s">
        <v>8</v>
      </c>
      <c r="CT5299" s="4" t="s">
        <v>10</v>
      </c>
      <c r="CU5299" s="4" t="s">
        <v>10</v>
      </c>
      <c r="CV5299" s="4" t="s">
        <v>9</v>
      </c>
      <c r="CW5299" s="4" t="s">
        <v>6</v>
      </c>
      <c r="CX5299" s="4" t="s">
        <v>8</v>
      </c>
      <c r="CY5299" s="4" t="s">
        <v>10</v>
      </c>
      <c r="CZ5299" s="4" t="s">
        <v>10</v>
      </c>
      <c r="DA5299" s="4" t="s">
        <v>9</v>
      </c>
      <c r="DB5299" s="4" t="s">
        <v>6</v>
      </c>
      <c r="DC5299" s="4" t="s">
        <v>8</v>
      </c>
      <c r="DD5299" s="4" t="s">
        <v>10</v>
      </c>
      <c r="DE5299" s="4" t="s">
        <v>10</v>
      </c>
      <c r="DF5299" s="4" t="s">
        <v>9</v>
      </c>
      <c r="DG5299" s="4" t="s">
        <v>6</v>
      </c>
      <c r="DH5299" s="4" t="s">
        <v>8</v>
      </c>
      <c r="DI5299" s="4" t="s">
        <v>10</v>
      </c>
      <c r="DJ5299" s="4" t="s">
        <v>10</v>
      </c>
      <c r="DK5299" s="4" t="s">
        <v>9</v>
      </c>
      <c r="DL5299" s="4" t="s">
        <v>6</v>
      </c>
      <c r="DM5299" s="4" t="s">
        <v>8</v>
      </c>
      <c r="DN5299" s="4" t="s">
        <v>10</v>
      </c>
      <c r="DO5299" s="4" t="s">
        <v>10</v>
      </c>
      <c r="DP5299" s="4" t="s">
        <v>9</v>
      </c>
      <c r="DQ5299" s="4" t="s">
        <v>6</v>
      </c>
      <c r="DR5299" s="4" t="s">
        <v>8</v>
      </c>
      <c r="DS5299" s="4" t="s">
        <v>10</v>
      </c>
      <c r="DT5299" s="4" t="s">
        <v>10</v>
      </c>
      <c r="DU5299" s="4" t="s">
        <v>9</v>
      </c>
      <c r="DV5299" s="4" t="s">
        <v>6</v>
      </c>
      <c r="DW5299" s="4" t="s">
        <v>8</v>
      </c>
      <c r="DX5299" s="4" t="s">
        <v>10</v>
      </c>
      <c r="DY5299" s="4" t="s">
        <v>10</v>
      </c>
      <c r="DZ5299" s="4" t="s">
        <v>9</v>
      </c>
      <c r="EA5299" s="4" t="s">
        <v>6</v>
      </c>
      <c r="EB5299" s="4" t="s">
        <v>8</v>
      </c>
      <c r="EC5299" s="4" t="s">
        <v>10</v>
      </c>
      <c r="ED5299" s="4" t="s">
        <v>10</v>
      </c>
      <c r="EE5299" s="4" t="s">
        <v>9</v>
      </c>
      <c r="EF5299" s="4" t="s">
        <v>6</v>
      </c>
      <c r="EG5299" s="4" t="s">
        <v>8</v>
      </c>
      <c r="EH5299" s="4" t="s">
        <v>10</v>
      </c>
      <c r="EI5299" s="4" t="s">
        <v>10</v>
      </c>
      <c r="EJ5299" s="4" t="s">
        <v>9</v>
      </c>
      <c r="EK5299" s="4" t="s">
        <v>6</v>
      </c>
      <c r="EL5299" s="4" t="s">
        <v>8</v>
      </c>
      <c r="EM5299" s="4" t="s">
        <v>10</v>
      </c>
      <c r="EN5299" s="4" t="s">
        <v>10</v>
      </c>
      <c r="EO5299" s="4" t="s">
        <v>9</v>
      </c>
      <c r="EP5299" s="4" t="s">
        <v>6</v>
      </c>
      <c r="EQ5299" s="4" t="s">
        <v>8</v>
      </c>
      <c r="ER5299" s="4" t="s">
        <v>10</v>
      </c>
      <c r="ES5299" s="4" t="s">
        <v>10</v>
      </c>
      <c r="ET5299" s="4" t="s">
        <v>9</v>
      </c>
      <c r="EU5299" s="4" t="s">
        <v>6</v>
      </c>
      <c r="EV5299" s="4" t="s">
        <v>8</v>
      </c>
      <c r="EW5299" s="4" t="s">
        <v>10</v>
      </c>
      <c r="EX5299" s="4" t="s">
        <v>10</v>
      </c>
      <c r="EY5299" s="4" t="s">
        <v>9</v>
      </c>
      <c r="EZ5299" s="4" t="s">
        <v>6</v>
      </c>
      <c r="FA5299" s="4" t="s">
        <v>8</v>
      </c>
      <c r="FB5299" s="4" t="s">
        <v>10</v>
      </c>
      <c r="FC5299" s="4" t="s">
        <v>10</v>
      </c>
      <c r="FD5299" s="4" t="s">
        <v>9</v>
      </c>
      <c r="FE5299" s="4" t="s">
        <v>6</v>
      </c>
      <c r="FF5299" s="4" t="s">
        <v>8</v>
      </c>
      <c r="FG5299" s="4" t="s">
        <v>10</v>
      </c>
      <c r="FH5299" s="4" t="s">
        <v>10</v>
      </c>
      <c r="FI5299" s="4" t="s">
        <v>9</v>
      </c>
      <c r="FJ5299" s="4" t="s">
        <v>6</v>
      </c>
      <c r="FK5299" s="4" t="s">
        <v>8</v>
      </c>
      <c r="FL5299" s="4" t="s">
        <v>10</v>
      </c>
      <c r="FM5299" s="4" t="s">
        <v>10</v>
      </c>
      <c r="FN5299" s="4" t="s">
        <v>9</v>
      </c>
      <c r="FO5299" s="4" t="s">
        <v>6</v>
      </c>
      <c r="FP5299" s="4" t="s">
        <v>8</v>
      </c>
      <c r="FQ5299" s="4" t="s">
        <v>10</v>
      </c>
      <c r="FR5299" s="4" t="s">
        <v>10</v>
      </c>
      <c r="FS5299" s="4" t="s">
        <v>9</v>
      </c>
      <c r="FT5299" s="4" t="s">
        <v>6</v>
      </c>
      <c r="FU5299" s="4" t="s">
        <v>8</v>
      </c>
      <c r="FV5299" s="4" t="s">
        <v>10</v>
      </c>
      <c r="FW5299" s="4" t="s">
        <v>10</v>
      </c>
      <c r="FX5299" s="4" t="s">
        <v>9</v>
      </c>
      <c r="FY5299" s="4" t="s">
        <v>6</v>
      </c>
      <c r="FZ5299" s="4" t="s">
        <v>8</v>
      </c>
      <c r="GA5299" s="4" t="s">
        <v>10</v>
      </c>
      <c r="GB5299" s="4" t="s">
        <v>10</v>
      </c>
      <c r="GC5299" s="4" t="s">
        <v>9</v>
      </c>
      <c r="GD5299" s="4" t="s">
        <v>6</v>
      </c>
      <c r="GE5299" s="4" t="s">
        <v>8</v>
      </c>
      <c r="GF5299" s="4" t="s">
        <v>10</v>
      </c>
      <c r="GG5299" s="4" t="s">
        <v>10</v>
      </c>
      <c r="GH5299" s="4" t="s">
        <v>9</v>
      </c>
      <c r="GI5299" s="4" t="s">
        <v>6</v>
      </c>
      <c r="GJ5299" s="4" t="s">
        <v>8</v>
      </c>
      <c r="GK5299" s="4" t="s">
        <v>10</v>
      </c>
      <c r="GL5299" s="4" t="s">
        <v>10</v>
      </c>
      <c r="GM5299" s="4" t="s">
        <v>9</v>
      </c>
      <c r="GN5299" s="4" t="s">
        <v>6</v>
      </c>
      <c r="GO5299" s="4" t="s">
        <v>8</v>
      </c>
      <c r="GP5299" s="4" t="s">
        <v>10</v>
      </c>
      <c r="GQ5299" s="4" t="s">
        <v>10</v>
      </c>
      <c r="GR5299" s="4" t="s">
        <v>9</v>
      </c>
      <c r="GS5299" s="4" t="s">
        <v>6</v>
      </c>
      <c r="GT5299" s="4" t="s">
        <v>8</v>
      </c>
      <c r="GU5299" s="4" t="s">
        <v>10</v>
      </c>
      <c r="GV5299" s="4" t="s">
        <v>10</v>
      </c>
      <c r="GW5299" s="4" t="s">
        <v>9</v>
      </c>
      <c r="GX5299" s="4" t="s">
        <v>6</v>
      </c>
      <c r="GY5299" s="4" t="s">
        <v>8</v>
      </c>
      <c r="GZ5299" s="4" t="s">
        <v>10</v>
      </c>
      <c r="HA5299" s="4" t="s">
        <v>10</v>
      </c>
      <c r="HB5299" s="4" t="s">
        <v>9</v>
      </c>
      <c r="HC5299" s="4" t="s">
        <v>6</v>
      </c>
      <c r="HD5299" s="4" t="s">
        <v>8</v>
      </c>
      <c r="HE5299" s="4" t="s">
        <v>10</v>
      </c>
      <c r="HF5299" s="4" t="s">
        <v>10</v>
      </c>
      <c r="HG5299" s="4" t="s">
        <v>9</v>
      </c>
      <c r="HH5299" s="4" t="s">
        <v>6</v>
      </c>
      <c r="HI5299" s="4" t="s">
        <v>8</v>
      </c>
      <c r="HJ5299" s="4" t="s">
        <v>10</v>
      </c>
      <c r="HK5299" s="4" t="s">
        <v>10</v>
      </c>
      <c r="HL5299" s="4" t="s">
        <v>9</v>
      </c>
      <c r="HM5299" s="4" t="s">
        <v>6</v>
      </c>
      <c r="HN5299" s="4" t="s">
        <v>8</v>
      </c>
      <c r="HO5299" s="4" t="s">
        <v>10</v>
      </c>
      <c r="HP5299" s="4" t="s">
        <v>10</v>
      </c>
      <c r="HQ5299" s="4" t="s">
        <v>9</v>
      </c>
      <c r="HR5299" s="4" t="s">
        <v>6</v>
      </c>
      <c r="HS5299" s="4" t="s">
        <v>8</v>
      </c>
      <c r="HT5299" s="4" t="s">
        <v>10</v>
      </c>
      <c r="HU5299" s="4" t="s">
        <v>10</v>
      </c>
      <c r="HV5299" s="4" t="s">
        <v>9</v>
      </c>
      <c r="HW5299" s="4" t="s">
        <v>6</v>
      </c>
      <c r="HX5299" s="4" t="s">
        <v>8</v>
      </c>
      <c r="HY5299" s="4" t="s">
        <v>10</v>
      </c>
      <c r="HZ5299" s="4" t="s">
        <v>10</v>
      </c>
      <c r="IA5299" s="4" t="s">
        <v>9</v>
      </c>
      <c r="IB5299" s="4" t="s">
        <v>6</v>
      </c>
      <c r="IC5299" s="4" t="s">
        <v>8</v>
      </c>
      <c r="ID5299" s="4" t="s">
        <v>10</v>
      </c>
      <c r="IE5299" s="4" t="s">
        <v>10</v>
      </c>
      <c r="IF5299" s="4" t="s">
        <v>9</v>
      </c>
      <c r="IG5299" s="4" t="s">
        <v>6</v>
      </c>
      <c r="IH5299" s="4" t="s">
        <v>8</v>
      </c>
      <c r="II5299" s="4" t="s">
        <v>10</v>
      </c>
      <c r="IJ5299" s="4" t="s">
        <v>10</v>
      </c>
      <c r="IK5299" s="4" t="s">
        <v>9</v>
      </c>
      <c r="IL5299" s="4" t="s">
        <v>6</v>
      </c>
      <c r="IM5299" s="4" t="s">
        <v>8</v>
      </c>
      <c r="IN5299" s="4" t="s">
        <v>10</v>
      </c>
      <c r="IO5299" s="4" t="s">
        <v>10</v>
      </c>
      <c r="IP5299" s="4" t="s">
        <v>9</v>
      </c>
      <c r="IQ5299" s="4" t="s">
        <v>6</v>
      </c>
      <c r="IR5299" s="4" t="s">
        <v>8</v>
      </c>
      <c r="IS5299" s="4" t="s">
        <v>10</v>
      </c>
      <c r="IT5299" s="4" t="s">
        <v>10</v>
      </c>
      <c r="IU5299" s="4" t="s">
        <v>9</v>
      </c>
      <c r="IV5299" s="4" t="s">
        <v>6</v>
      </c>
      <c r="IW5299" s="4" t="s">
        <v>8</v>
      </c>
      <c r="IX5299" s="4" t="s">
        <v>10</v>
      </c>
      <c r="IY5299" s="4" t="s">
        <v>10</v>
      </c>
      <c r="IZ5299" s="4" t="s">
        <v>9</v>
      </c>
      <c r="JA5299" s="4" t="s">
        <v>6</v>
      </c>
      <c r="JB5299" s="4" t="s">
        <v>8</v>
      </c>
      <c r="JC5299" s="4" t="s">
        <v>10</v>
      </c>
      <c r="JD5299" s="4" t="s">
        <v>10</v>
      </c>
      <c r="JE5299" s="4" t="s">
        <v>9</v>
      </c>
      <c r="JF5299" s="4" t="s">
        <v>6</v>
      </c>
      <c r="JG5299" s="4" t="s">
        <v>8</v>
      </c>
      <c r="JH5299" s="4" t="s">
        <v>10</v>
      </c>
      <c r="JI5299" s="4" t="s">
        <v>10</v>
      </c>
      <c r="JJ5299" s="4" t="s">
        <v>9</v>
      </c>
      <c r="JK5299" s="4" t="s">
        <v>6</v>
      </c>
      <c r="JL5299" s="4" t="s">
        <v>8</v>
      </c>
      <c r="JM5299" s="4" t="s">
        <v>10</v>
      </c>
      <c r="JN5299" s="4" t="s">
        <v>10</v>
      </c>
      <c r="JO5299" s="4" t="s">
        <v>9</v>
      </c>
      <c r="JP5299" s="4" t="s">
        <v>6</v>
      </c>
      <c r="JQ5299" s="4" t="s">
        <v>8</v>
      </c>
      <c r="JR5299" s="4" t="s">
        <v>10</v>
      </c>
      <c r="JS5299" s="4" t="s">
        <v>10</v>
      </c>
      <c r="JT5299" s="4" t="s">
        <v>9</v>
      </c>
      <c r="JU5299" s="4" t="s">
        <v>6</v>
      </c>
      <c r="JV5299" s="4" t="s">
        <v>8</v>
      </c>
      <c r="JW5299" s="4" t="s">
        <v>10</v>
      </c>
      <c r="JX5299" s="4" t="s">
        <v>10</v>
      </c>
      <c r="JY5299" s="4" t="s">
        <v>9</v>
      </c>
      <c r="JZ5299" s="4" t="s">
        <v>6</v>
      </c>
      <c r="KA5299" s="4" t="s">
        <v>8</v>
      </c>
      <c r="KB5299" s="4" t="s">
        <v>10</v>
      </c>
      <c r="KC5299" s="4" t="s">
        <v>10</v>
      </c>
      <c r="KD5299" s="4" t="s">
        <v>9</v>
      </c>
      <c r="KE5299" s="4" t="s">
        <v>6</v>
      </c>
      <c r="KF5299" s="4" t="s">
        <v>8</v>
      </c>
      <c r="KG5299" s="4" t="s">
        <v>10</v>
      </c>
      <c r="KH5299" s="4" t="s">
        <v>10</v>
      </c>
      <c r="KI5299" s="4" t="s">
        <v>9</v>
      </c>
      <c r="KJ5299" s="4" t="s">
        <v>6</v>
      </c>
      <c r="KK5299" s="4" t="s">
        <v>8</v>
      </c>
      <c r="KL5299" s="4" t="s">
        <v>10</v>
      </c>
      <c r="KM5299" s="4" t="s">
        <v>10</v>
      </c>
      <c r="KN5299" s="4" t="s">
        <v>9</v>
      </c>
      <c r="KO5299" s="4" t="s">
        <v>6</v>
      </c>
      <c r="KP5299" s="4" t="s">
        <v>8</v>
      </c>
      <c r="KQ5299" s="4" t="s">
        <v>10</v>
      </c>
      <c r="KR5299" s="4" t="s">
        <v>10</v>
      </c>
      <c r="KS5299" s="4" t="s">
        <v>9</v>
      </c>
      <c r="KT5299" s="4" t="s">
        <v>6</v>
      </c>
      <c r="KU5299" s="4" t="s">
        <v>8</v>
      </c>
      <c r="KV5299" s="4" t="s">
        <v>10</v>
      </c>
      <c r="KW5299" s="4" t="s">
        <v>10</v>
      </c>
      <c r="KX5299" s="4" t="s">
        <v>9</v>
      </c>
      <c r="KY5299" s="4" t="s">
        <v>6</v>
      </c>
      <c r="KZ5299" s="4" t="s">
        <v>8</v>
      </c>
      <c r="LA5299" s="4" t="s">
        <v>10</v>
      </c>
      <c r="LB5299" s="4" t="s">
        <v>10</v>
      </c>
      <c r="LC5299" s="4" t="s">
        <v>9</v>
      </c>
      <c r="LD5299" s="4" t="s">
        <v>6</v>
      </c>
      <c r="LE5299" s="4" t="s">
        <v>8</v>
      </c>
      <c r="LF5299" s="4" t="s">
        <v>10</v>
      </c>
      <c r="LG5299" s="4" t="s">
        <v>10</v>
      </c>
      <c r="LH5299" s="4" t="s">
        <v>9</v>
      </c>
      <c r="LI5299" s="4" t="s">
        <v>6</v>
      </c>
      <c r="LJ5299" s="4" t="s">
        <v>8</v>
      </c>
      <c r="LK5299" s="4" t="s">
        <v>10</v>
      </c>
      <c r="LL5299" s="4" t="s">
        <v>10</v>
      </c>
      <c r="LM5299" s="4" t="s">
        <v>9</v>
      </c>
      <c r="LN5299" s="4" t="s">
        <v>6</v>
      </c>
      <c r="LO5299" s="4" t="s">
        <v>8</v>
      </c>
      <c r="LP5299" s="4" t="s">
        <v>10</v>
      </c>
      <c r="LQ5299" s="4" t="s">
        <v>10</v>
      </c>
      <c r="LR5299" s="4" t="s">
        <v>9</v>
      </c>
      <c r="LS5299" s="4" t="s">
        <v>6</v>
      </c>
      <c r="LT5299" s="4" t="s">
        <v>8</v>
      </c>
      <c r="LU5299" s="4" t="s">
        <v>10</v>
      </c>
      <c r="LV5299" s="4" t="s">
        <v>10</v>
      </c>
      <c r="LW5299" s="4" t="s">
        <v>9</v>
      </c>
      <c r="LX5299" s="4" t="s">
        <v>6</v>
      </c>
      <c r="LY5299" s="4" t="s">
        <v>8</v>
      </c>
    </row>
    <row r="5300" spans="1:32">
      <c r="A5300" t="n">
        <v>44448</v>
      </c>
      <c r="B5300" s="95" t="n">
        <v>257</v>
      </c>
      <c r="C5300" s="7" t="n">
        <v>3</v>
      </c>
      <c r="D5300" s="7" t="n">
        <v>65533</v>
      </c>
      <c r="E5300" s="7" t="n">
        <v>0</v>
      </c>
      <c r="F5300" s="7" t="s">
        <v>125</v>
      </c>
      <c r="G5300" s="7" t="n">
        <f t="normal" ca="1">32-LENB(INDIRECT(ADDRESS(5300,6)))</f>
        <v>0</v>
      </c>
      <c r="H5300" s="7" t="n">
        <v>3</v>
      </c>
      <c r="I5300" s="7" t="n">
        <v>65533</v>
      </c>
      <c r="J5300" s="7" t="n">
        <v>0</v>
      </c>
      <c r="K5300" s="7" t="s">
        <v>126</v>
      </c>
      <c r="L5300" s="7" t="n">
        <f t="normal" ca="1">32-LENB(INDIRECT(ADDRESS(5300,11)))</f>
        <v>0</v>
      </c>
      <c r="M5300" s="7" t="n">
        <v>3</v>
      </c>
      <c r="N5300" s="7" t="n">
        <v>65533</v>
      </c>
      <c r="O5300" s="7" t="n">
        <v>0</v>
      </c>
      <c r="P5300" s="7" t="s">
        <v>127</v>
      </c>
      <c r="Q5300" s="7" t="n">
        <f t="normal" ca="1">32-LENB(INDIRECT(ADDRESS(5300,16)))</f>
        <v>0</v>
      </c>
      <c r="R5300" s="7" t="n">
        <v>3</v>
      </c>
      <c r="S5300" s="7" t="n">
        <v>65533</v>
      </c>
      <c r="T5300" s="7" t="n">
        <v>0</v>
      </c>
      <c r="U5300" s="7" t="s">
        <v>128</v>
      </c>
      <c r="V5300" s="7" t="n">
        <f t="normal" ca="1">32-LENB(INDIRECT(ADDRESS(5300,21)))</f>
        <v>0</v>
      </c>
      <c r="W5300" s="7" t="n">
        <v>3</v>
      </c>
      <c r="X5300" s="7" t="n">
        <v>65533</v>
      </c>
      <c r="Y5300" s="7" t="n">
        <v>0</v>
      </c>
      <c r="Z5300" s="7" t="s">
        <v>129</v>
      </c>
      <c r="AA5300" s="7" t="n">
        <f t="normal" ca="1">32-LENB(INDIRECT(ADDRESS(5300,26)))</f>
        <v>0</v>
      </c>
      <c r="AB5300" s="7" t="n">
        <v>3</v>
      </c>
      <c r="AC5300" s="7" t="n">
        <v>65533</v>
      </c>
      <c r="AD5300" s="7" t="n">
        <v>0</v>
      </c>
      <c r="AE5300" s="7" t="s">
        <v>130</v>
      </c>
      <c r="AF5300" s="7" t="n">
        <f t="normal" ca="1">32-LENB(INDIRECT(ADDRESS(5300,31)))</f>
        <v>0</v>
      </c>
      <c r="AG5300" s="7" t="n">
        <v>4</v>
      </c>
      <c r="AH5300" s="7" t="n">
        <v>65533</v>
      </c>
      <c r="AI5300" s="7" t="n">
        <v>8060</v>
      </c>
      <c r="AJ5300" s="7" t="s">
        <v>12</v>
      </c>
      <c r="AK5300" s="7" t="n">
        <f t="normal" ca="1">32-LENB(INDIRECT(ADDRESS(5300,36)))</f>
        <v>0</v>
      </c>
      <c r="AL5300" s="7" t="n">
        <v>4</v>
      </c>
      <c r="AM5300" s="7" t="n">
        <v>65533</v>
      </c>
      <c r="AN5300" s="7" t="n">
        <v>8020</v>
      </c>
      <c r="AO5300" s="7" t="s">
        <v>12</v>
      </c>
      <c r="AP5300" s="7" t="n">
        <f t="normal" ca="1">32-LENB(INDIRECT(ADDRESS(5300,41)))</f>
        <v>0</v>
      </c>
      <c r="AQ5300" s="7" t="n">
        <v>4</v>
      </c>
      <c r="AR5300" s="7" t="n">
        <v>65533</v>
      </c>
      <c r="AS5300" s="7" t="n">
        <v>15110</v>
      </c>
      <c r="AT5300" s="7" t="s">
        <v>12</v>
      </c>
      <c r="AU5300" s="7" t="n">
        <f t="normal" ca="1">32-LENB(INDIRECT(ADDRESS(5300,46)))</f>
        <v>0</v>
      </c>
      <c r="AV5300" s="7" t="n">
        <v>7</v>
      </c>
      <c r="AW5300" s="7" t="n">
        <v>65533</v>
      </c>
      <c r="AX5300" s="7" t="n">
        <v>62853</v>
      </c>
      <c r="AY5300" s="7" t="s">
        <v>12</v>
      </c>
      <c r="AZ5300" s="7" t="n">
        <f t="normal" ca="1">32-LENB(INDIRECT(ADDRESS(5300,51)))</f>
        <v>0</v>
      </c>
      <c r="BA5300" s="7" t="n">
        <v>7</v>
      </c>
      <c r="BB5300" s="7" t="n">
        <v>65533</v>
      </c>
      <c r="BC5300" s="7" t="n">
        <v>62854</v>
      </c>
      <c r="BD5300" s="7" t="s">
        <v>12</v>
      </c>
      <c r="BE5300" s="7" t="n">
        <f t="normal" ca="1">32-LENB(INDIRECT(ADDRESS(5300,56)))</f>
        <v>0</v>
      </c>
      <c r="BF5300" s="7" t="n">
        <v>4</v>
      </c>
      <c r="BG5300" s="7" t="n">
        <v>65533</v>
      </c>
      <c r="BH5300" s="7" t="n">
        <v>2007</v>
      </c>
      <c r="BI5300" s="7" t="s">
        <v>12</v>
      </c>
      <c r="BJ5300" s="7" t="n">
        <f t="normal" ca="1">32-LENB(INDIRECT(ADDRESS(5300,61)))</f>
        <v>0</v>
      </c>
      <c r="BK5300" s="7" t="n">
        <v>4</v>
      </c>
      <c r="BL5300" s="7" t="n">
        <v>65533</v>
      </c>
      <c r="BM5300" s="7" t="n">
        <v>2008</v>
      </c>
      <c r="BN5300" s="7" t="s">
        <v>12</v>
      </c>
      <c r="BO5300" s="7" t="n">
        <f t="normal" ca="1">32-LENB(INDIRECT(ADDRESS(5300,66)))</f>
        <v>0</v>
      </c>
      <c r="BP5300" s="7" t="n">
        <v>4</v>
      </c>
      <c r="BQ5300" s="7" t="n">
        <v>65533</v>
      </c>
      <c r="BR5300" s="7" t="n">
        <v>2008</v>
      </c>
      <c r="BS5300" s="7" t="s">
        <v>12</v>
      </c>
      <c r="BT5300" s="7" t="n">
        <f t="normal" ca="1">32-LENB(INDIRECT(ADDRESS(5300,71)))</f>
        <v>0</v>
      </c>
      <c r="BU5300" s="7" t="n">
        <v>7</v>
      </c>
      <c r="BV5300" s="7" t="n">
        <v>65533</v>
      </c>
      <c r="BW5300" s="7" t="n">
        <v>62855</v>
      </c>
      <c r="BX5300" s="7" t="s">
        <v>12</v>
      </c>
      <c r="BY5300" s="7" t="n">
        <f t="normal" ca="1">32-LENB(INDIRECT(ADDRESS(5300,76)))</f>
        <v>0</v>
      </c>
      <c r="BZ5300" s="7" t="n">
        <v>7</v>
      </c>
      <c r="CA5300" s="7" t="n">
        <v>65533</v>
      </c>
      <c r="CB5300" s="7" t="n">
        <v>62856</v>
      </c>
      <c r="CC5300" s="7" t="s">
        <v>12</v>
      </c>
      <c r="CD5300" s="7" t="n">
        <f t="normal" ca="1">32-LENB(INDIRECT(ADDRESS(5300,81)))</f>
        <v>0</v>
      </c>
      <c r="CE5300" s="7" t="n">
        <v>9</v>
      </c>
      <c r="CF5300" s="7" t="n">
        <v>1650</v>
      </c>
      <c r="CG5300" s="7" t="n">
        <v>0</v>
      </c>
      <c r="CH5300" s="7" t="s">
        <v>204</v>
      </c>
      <c r="CI5300" s="7" t="n">
        <f t="normal" ca="1">32-LENB(INDIRECT(ADDRESS(5300,86)))</f>
        <v>0</v>
      </c>
      <c r="CJ5300" s="7" t="n">
        <v>9</v>
      </c>
      <c r="CK5300" s="7" t="n">
        <v>1652</v>
      </c>
      <c r="CL5300" s="7" t="n">
        <v>0</v>
      </c>
      <c r="CM5300" s="7" t="s">
        <v>204</v>
      </c>
      <c r="CN5300" s="7" t="n">
        <f t="normal" ca="1">32-LENB(INDIRECT(ADDRESS(5300,91)))</f>
        <v>0</v>
      </c>
      <c r="CO5300" s="7" t="n">
        <v>9</v>
      </c>
      <c r="CP5300" s="7" t="n">
        <v>1651</v>
      </c>
      <c r="CQ5300" s="7" t="n">
        <v>0</v>
      </c>
      <c r="CR5300" s="7" t="s">
        <v>204</v>
      </c>
      <c r="CS5300" s="7" t="n">
        <f t="normal" ca="1">32-LENB(INDIRECT(ADDRESS(5300,96)))</f>
        <v>0</v>
      </c>
      <c r="CT5300" s="7" t="n">
        <v>9</v>
      </c>
      <c r="CU5300" s="7" t="n">
        <v>1653</v>
      </c>
      <c r="CV5300" s="7" t="n">
        <v>0</v>
      </c>
      <c r="CW5300" s="7" t="s">
        <v>204</v>
      </c>
      <c r="CX5300" s="7" t="n">
        <f t="normal" ca="1">32-LENB(INDIRECT(ADDRESS(5300,101)))</f>
        <v>0</v>
      </c>
      <c r="CY5300" s="7" t="n">
        <v>7</v>
      </c>
      <c r="CZ5300" s="7" t="n">
        <v>65533</v>
      </c>
      <c r="DA5300" s="7" t="n">
        <v>36311</v>
      </c>
      <c r="DB5300" s="7" t="s">
        <v>12</v>
      </c>
      <c r="DC5300" s="7" t="n">
        <f t="normal" ca="1">32-LENB(INDIRECT(ADDRESS(5300,106)))</f>
        <v>0</v>
      </c>
      <c r="DD5300" s="7" t="n">
        <v>7</v>
      </c>
      <c r="DE5300" s="7" t="n">
        <v>65533</v>
      </c>
      <c r="DF5300" s="7" t="n">
        <v>36312</v>
      </c>
      <c r="DG5300" s="7" t="s">
        <v>12</v>
      </c>
      <c r="DH5300" s="7" t="n">
        <f t="normal" ca="1">32-LENB(INDIRECT(ADDRESS(5300,111)))</f>
        <v>0</v>
      </c>
      <c r="DI5300" s="7" t="n">
        <v>7</v>
      </c>
      <c r="DJ5300" s="7" t="n">
        <v>65533</v>
      </c>
      <c r="DK5300" s="7" t="n">
        <v>62857</v>
      </c>
      <c r="DL5300" s="7" t="s">
        <v>12</v>
      </c>
      <c r="DM5300" s="7" t="n">
        <f t="normal" ca="1">32-LENB(INDIRECT(ADDRESS(5300,116)))</f>
        <v>0</v>
      </c>
      <c r="DN5300" s="7" t="n">
        <v>7</v>
      </c>
      <c r="DO5300" s="7" t="n">
        <v>65533</v>
      </c>
      <c r="DP5300" s="7" t="n">
        <v>62858</v>
      </c>
      <c r="DQ5300" s="7" t="s">
        <v>12</v>
      </c>
      <c r="DR5300" s="7" t="n">
        <f t="normal" ca="1">32-LENB(INDIRECT(ADDRESS(5300,121)))</f>
        <v>0</v>
      </c>
      <c r="DS5300" s="7" t="n">
        <v>7</v>
      </c>
      <c r="DT5300" s="7" t="n">
        <v>65533</v>
      </c>
      <c r="DU5300" s="7" t="n">
        <v>62859</v>
      </c>
      <c r="DV5300" s="7" t="s">
        <v>12</v>
      </c>
      <c r="DW5300" s="7" t="n">
        <f t="normal" ca="1">32-LENB(INDIRECT(ADDRESS(5300,126)))</f>
        <v>0</v>
      </c>
      <c r="DX5300" s="7" t="n">
        <v>7</v>
      </c>
      <c r="DY5300" s="7" t="n">
        <v>65533</v>
      </c>
      <c r="DZ5300" s="7" t="n">
        <v>62860</v>
      </c>
      <c r="EA5300" s="7" t="s">
        <v>12</v>
      </c>
      <c r="EB5300" s="7" t="n">
        <f t="normal" ca="1">32-LENB(INDIRECT(ADDRESS(5300,131)))</f>
        <v>0</v>
      </c>
      <c r="EC5300" s="7" t="n">
        <v>7</v>
      </c>
      <c r="ED5300" s="7" t="n">
        <v>65533</v>
      </c>
      <c r="EE5300" s="7" t="n">
        <v>62861</v>
      </c>
      <c r="EF5300" s="7" t="s">
        <v>12</v>
      </c>
      <c r="EG5300" s="7" t="n">
        <f t="normal" ca="1">32-LENB(INDIRECT(ADDRESS(5300,136)))</f>
        <v>0</v>
      </c>
      <c r="EH5300" s="7" t="n">
        <v>7</v>
      </c>
      <c r="EI5300" s="7" t="n">
        <v>65533</v>
      </c>
      <c r="EJ5300" s="7" t="n">
        <v>62862</v>
      </c>
      <c r="EK5300" s="7" t="s">
        <v>12</v>
      </c>
      <c r="EL5300" s="7" t="n">
        <f t="normal" ca="1">32-LENB(INDIRECT(ADDRESS(5300,141)))</f>
        <v>0</v>
      </c>
      <c r="EM5300" s="7" t="n">
        <v>7</v>
      </c>
      <c r="EN5300" s="7" t="n">
        <v>65533</v>
      </c>
      <c r="EO5300" s="7" t="n">
        <v>36313</v>
      </c>
      <c r="EP5300" s="7" t="s">
        <v>12</v>
      </c>
      <c r="EQ5300" s="7" t="n">
        <f t="normal" ca="1">32-LENB(INDIRECT(ADDRESS(5300,146)))</f>
        <v>0</v>
      </c>
      <c r="ER5300" s="7" t="n">
        <v>7</v>
      </c>
      <c r="ES5300" s="7" t="n">
        <v>65533</v>
      </c>
      <c r="ET5300" s="7" t="n">
        <v>62863</v>
      </c>
      <c r="EU5300" s="7" t="s">
        <v>12</v>
      </c>
      <c r="EV5300" s="7" t="n">
        <f t="normal" ca="1">32-LENB(INDIRECT(ADDRESS(5300,151)))</f>
        <v>0</v>
      </c>
      <c r="EW5300" s="7" t="n">
        <v>7</v>
      </c>
      <c r="EX5300" s="7" t="n">
        <v>65533</v>
      </c>
      <c r="EY5300" s="7" t="n">
        <v>62864</v>
      </c>
      <c r="EZ5300" s="7" t="s">
        <v>12</v>
      </c>
      <c r="FA5300" s="7" t="n">
        <f t="normal" ca="1">32-LENB(INDIRECT(ADDRESS(5300,156)))</f>
        <v>0</v>
      </c>
      <c r="FB5300" s="7" t="n">
        <v>7</v>
      </c>
      <c r="FC5300" s="7" t="n">
        <v>65533</v>
      </c>
      <c r="FD5300" s="7" t="n">
        <v>36314</v>
      </c>
      <c r="FE5300" s="7" t="s">
        <v>12</v>
      </c>
      <c r="FF5300" s="7" t="n">
        <f t="normal" ca="1">32-LENB(INDIRECT(ADDRESS(5300,161)))</f>
        <v>0</v>
      </c>
      <c r="FG5300" s="7" t="n">
        <v>7</v>
      </c>
      <c r="FH5300" s="7" t="n">
        <v>65533</v>
      </c>
      <c r="FI5300" s="7" t="n">
        <v>36315</v>
      </c>
      <c r="FJ5300" s="7" t="s">
        <v>12</v>
      </c>
      <c r="FK5300" s="7" t="n">
        <f t="normal" ca="1">32-LENB(INDIRECT(ADDRESS(5300,166)))</f>
        <v>0</v>
      </c>
      <c r="FL5300" s="7" t="n">
        <v>7</v>
      </c>
      <c r="FM5300" s="7" t="n">
        <v>65533</v>
      </c>
      <c r="FN5300" s="7" t="n">
        <v>36316</v>
      </c>
      <c r="FO5300" s="7" t="s">
        <v>12</v>
      </c>
      <c r="FP5300" s="7" t="n">
        <f t="normal" ca="1">32-LENB(INDIRECT(ADDRESS(5300,171)))</f>
        <v>0</v>
      </c>
      <c r="FQ5300" s="7" t="n">
        <v>7</v>
      </c>
      <c r="FR5300" s="7" t="n">
        <v>65533</v>
      </c>
      <c r="FS5300" s="7" t="n">
        <v>36317</v>
      </c>
      <c r="FT5300" s="7" t="s">
        <v>12</v>
      </c>
      <c r="FU5300" s="7" t="n">
        <f t="normal" ca="1">32-LENB(INDIRECT(ADDRESS(5300,176)))</f>
        <v>0</v>
      </c>
      <c r="FV5300" s="7" t="n">
        <v>7</v>
      </c>
      <c r="FW5300" s="7" t="n">
        <v>65533</v>
      </c>
      <c r="FX5300" s="7" t="n">
        <v>62865</v>
      </c>
      <c r="FY5300" s="7" t="s">
        <v>12</v>
      </c>
      <c r="FZ5300" s="7" t="n">
        <f t="normal" ca="1">32-LENB(INDIRECT(ADDRESS(5300,181)))</f>
        <v>0</v>
      </c>
      <c r="GA5300" s="7" t="n">
        <v>7</v>
      </c>
      <c r="GB5300" s="7" t="n">
        <v>65533</v>
      </c>
      <c r="GC5300" s="7" t="n">
        <v>62866</v>
      </c>
      <c r="GD5300" s="7" t="s">
        <v>12</v>
      </c>
      <c r="GE5300" s="7" t="n">
        <f t="normal" ca="1">32-LENB(INDIRECT(ADDRESS(5300,186)))</f>
        <v>0</v>
      </c>
      <c r="GF5300" s="7" t="n">
        <v>7</v>
      </c>
      <c r="GG5300" s="7" t="n">
        <v>65533</v>
      </c>
      <c r="GH5300" s="7" t="n">
        <v>62867</v>
      </c>
      <c r="GI5300" s="7" t="s">
        <v>12</v>
      </c>
      <c r="GJ5300" s="7" t="n">
        <f t="normal" ca="1">32-LENB(INDIRECT(ADDRESS(5300,191)))</f>
        <v>0</v>
      </c>
      <c r="GK5300" s="7" t="n">
        <v>7</v>
      </c>
      <c r="GL5300" s="7" t="n">
        <v>65533</v>
      </c>
      <c r="GM5300" s="7" t="n">
        <v>62868</v>
      </c>
      <c r="GN5300" s="7" t="s">
        <v>12</v>
      </c>
      <c r="GO5300" s="7" t="n">
        <f t="normal" ca="1">32-LENB(INDIRECT(ADDRESS(5300,196)))</f>
        <v>0</v>
      </c>
      <c r="GP5300" s="7" t="n">
        <v>7</v>
      </c>
      <c r="GQ5300" s="7" t="n">
        <v>65533</v>
      </c>
      <c r="GR5300" s="7" t="n">
        <v>17464</v>
      </c>
      <c r="GS5300" s="7" t="s">
        <v>12</v>
      </c>
      <c r="GT5300" s="7" t="n">
        <f t="normal" ca="1">32-LENB(INDIRECT(ADDRESS(5300,201)))</f>
        <v>0</v>
      </c>
      <c r="GU5300" s="7" t="n">
        <v>4</v>
      </c>
      <c r="GV5300" s="7" t="n">
        <v>65533</v>
      </c>
      <c r="GW5300" s="7" t="n">
        <v>4525</v>
      </c>
      <c r="GX5300" s="7" t="s">
        <v>12</v>
      </c>
      <c r="GY5300" s="7" t="n">
        <f t="normal" ca="1">32-LENB(INDIRECT(ADDRESS(5300,206)))</f>
        <v>0</v>
      </c>
      <c r="GZ5300" s="7" t="n">
        <v>7</v>
      </c>
      <c r="HA5300" s="7" t="n">
        <v>65533</v>
      </c>
      <c r="HB5300" s="7" t="n">
        <v>62869</v>
      </c>
      <c r="HC5300" s="7" t="s">
        <v>12</v>
      </c>
      <c r="HD5300" s="7" t="n">
        <f t="normal" ca="1">32-LENB(INDIRECT(ADDRESS(5300,211)))</f>
        <v>0</v>
      </c>
      <c r="HE5300" s="7" t="n">
        <v>7</v>
      </c>
      <c r="HF5300" s="7" t="n">
        <v>65533</v>
      </c>
      <c r="HG5300" s="7" t="n">
        <v>62870</v>
      </c>
      <c r="HH5300" s="7" t="s">
        <v>12</v>
      </c>
      <c r="HI5300" s="7" t="n">
        <f t="normal" ca="1">32-LENB(INDIRECT(ADDRESS(5300,216)))</f>
        <v>0</v>
      </c>
      <c r="HJ5300" s="7" t="n">
        <v>9</v>
      </c>
      <c r="HK5300" s="7" t="n">
        <v>7036</v>
      </c>
      <c r="HL5300" s="7" t="n">
        <v>0</v>
      </c>
      <c r="HM5300" s="7" t="s">
        <v>240</v>
      </c>
      <c r="HN5300" s="7" t="n">
        <f t="normal" ca="1">32-LENB(INDIRECT(ADDRESS(5300,221)))</f>
        <v>0</v>
      </c>
      <c r="HO5300" s="7" t="n">
        <v>7</v>
      </c>
      <c r="HP5300" s="7" t="n">
        <v>65533</v>
      </c>
      <c r="HQ5300" s="7" t="n">
        <v>62871</v>
      </c>
      <c r="HR5300" s="7" t="s">
        <v>12</v>
      </c>
      <c r="HS5300" s="7" t="n">
        <f t="normal" ca="1">32-LENB(INDIRECT(ADDRESS(5300,226)))</f>
        <v>0</v>
      </c>
      <c r="HT5300" s="7" t="n">
        <v>7</v>
      </c>
      <c r="HU5300" s="7" t="n">
        <v>65533</v>
      </c>
      <c r="HV5300" s="7" t="n">
        <v>36318</v>
      </c>
      <c r="HW5300" s="7" t="s">
        <v>12</v>
      </c>
      <c r="HX5300" s="7" t="n">
        <f t="normal" ca="1">32-LENB(INDIRECT(ADDRESS(5300,231)))</f>
        <v>0</v>
      </c>
      <c r="HY5300" s="7" t="n">
        <v>4</v>
      </c>
      <c r="HZ5300" s="7" t="n">
        <v>65533</v>
      </c>
      <c r="IA5300" s="7" t="n">
        <v>4524</v>
      </c>
      <c r="IB5300" s="7" t="s">
        <v>12</v>
      </c>
      <c r="IC5300" s="7" t="n">
        <f t="normal" ca="1">32-LENB(INDIRECT(ADDRESS(5300,236)))</f>
        <v>0</v>
      </c>
      <c r="ID5300" s="7" t="n">
        <v>7</v>
      </c>
      <c r="IE5300" s="7" t="n">
        <v>65533</v>
      </c>
      <c r="IF5300" s="7" t="n">
        <v>17465</v>
      </c>
      <c r="IG5300" s="7" t="s">
        <v>12</v>
      </c>
      <c r="IH5300" s="7" t="n">
        <f t="normal" ca="1">32-LENB(INDIRECT(ADDRESS(5300,241)))</f>
        <v>0</v>
      </c>
      <c r="II5300" s="7" t="n">
        <v>7</v>
      </c>
      <c r="IJ5300" s="7" t="n">
        <v>65533</v>
      </c>
      <c r="IK5300" s="7" t="n">
        <v>17466</v>
      </c>
      <c r="IL5300" s="7" t="s">
        <v>12</v>
      </c>
      <c r="IM5300" s="7" t="n">
        <f t="normal" ca="1">32-LENB(INDIRECT(ADDRESS(5300,246)))</f>
        <v>0</v>
      </c>
      <c r="IN5300" s="7" t="n">
        <v>7</v>
      </c>
      <c r="IO5300" s="7" t="n">
        <v>65533</v>
      </c>
      <c r="IP5300" s="7" t="n">
        <v>17467</v>
      </c>
      <c r="IQ5300" s="7" t="s">
        <v>12</v>
      </c>
      <c r="IR5300" s="7" t="n">
        <f t="normal" ca="1">32-LENB(INDIRECT(ADDRESS(5300,251)))</f>
        <v>0</v>
      </c>
      <c r="IS5300" s="7" t="n">
        <v>7</v>
      </c>
      <c r="IT5300" s="7" t="n">
        <v>65533</v>
      </c>
      <c r="IU5300" s="7" t="n">
        <v>62872</v>
      </c>
      <c r="IV5300" s="7" t="s">
        <v>12</v>
      </c>
      <c r="IW5300" s="7" t="n">
        <f t="normal" ca="1">32-LENB(INDIRECT(ADDRESS(5300,256)))</f>
        <v>0</v>
      </c>
      <c r="IX5300" s="7" t="n">
        <v>7</v>
      </c>
      <c r="IY5300" s="7" t="n">
        <v>65533</v>
      </c>
      <c r="IZ5300" s="7" t="n">
        <v>62873</v>
      </c>
      <c r="JA5300" s="7" t="s">
        <v>12</v>
      </c>
      <c r="JB5300" s="7" t="n">
        <f t="normal" ca="1">32-LENB(INDIRECT(ADDRESS(5300,261)))</f>
        <v>0</v>
      </c>
      <c r="JC5300" s="7" t="n">
        <v>7</v>
      </c>
      <c r="JD5300" s="7" t="n">
        <v>65533</v>
      </c>
      <c r="JE5300" s="7" t="n">
        <v>52850</v>
      </c>
      <c r="JF5300" s="7" t="s">
        <v>12</v>
      </c>
      <c r="JG5300" s="7" t="n">
        <f t="normal" ca="1">32-LENB(INDIRECT(ADDRESS(5300,266)))</f>
        <v>0</v>
      </c>
      <c r="JH5300" s="7" t="n">
        <v>7</v>
      </c>
      <c r="JI5300" s="7" t="n">
        <v>65533</v>
      </c>
      <c r="JJ5300" s="7" t="n">
        <v>10333</v>
      </c>
      <c r="JK5300" s="7" t="s">
        <v>12</v>
      </c>
      <c r="JL5300" s="7" t="n">
        <f t="normal" ca="1">32-LENB(INDIRECT(ADDRESS(5300,271)))</f>
        <v>0</v>
      </c>
      <c r="JM5300" s="7" t="n">
        <v>5</v>
      </c>
      <c r="JN5300" s="7" t="n">
        <v>65533</v>
      </c>
      <c r="JO5300" s="7" t="n">
        <v>1952</v>
      </c>
      <c r="JP5300" s="7" t="s">
        <v>12</v>
      </c>
      <c r="JQ5300" s="7" t="n">
        <f t="normal" ca="1">32-LENB(INDIRECT(ADDRESS(5300,276)))</f>
        <v>0</v>
      </c>
      <c r="JR5300" s="7" t="n">
        <v>5</v>
      </c>
      <c r="JS5300" s="7" t="n">
        <v>65533</v>
      </c>
      <c r="JT5300" s="7" t="n">
        <v>2959</v>
      </c>
      <c r="JU5300" s="7" t="s">
        <v>12</v>
      </c>
      <c r="JV5300" s="7" t="n">
        <f t="normal" ca="1">32-LENB(INDIRECT(ADDRESS(5300,281)))</f>
        <v>0</v>
      </c>
      <c r="JW5300" s="7" t="n">
        <v>5</v>
      </c>
      <c r="JX5300" s="7" t="n">
        <v>65533</v>
      </c>
      <c r="JY5300" s="7" t="n">
        <v>3958</v>
      </c>
      <c r="JZ5300" s="7" t="s">
        <v>12</v>
      </c>
      <c r="KA5300" s="7" t="n">
        <f t="normal" ca="1">32-LENB(INDIRECT(ADDRESS(5300,286)))</f>
        <v>0</v>
      </c>
      <c r="KB5300" s="7" t="n">
        <v>5</v>
      </c>
      <c r="KC5300" s="7" t="n">
        <v>65533</v>
      </c>
      <c r="KD5300" s="7" t="n">
        <v>4950</v>
      </c>
      <c r="KE5300" s="7" t="s">
        <v>12</v>
      </c>
      <c r="KF5300" s="7" t="n">
        <f t="normal" ca="1">32-LENB(INDIRECT(ADDRESS(5300,291)))</f>
        <v>0</v>
      </c>
      <c r="KG5300" s="7" t="n">
        <v>5</v>
      </c>
      <c r="KH5300" s="7" t="n">
        <v>65533</v>
      </c>
      <c r="KI5300" s="7" t="n">
        <v>5958</v>
      </c>
      <c r="KJ5300" s="7" t="s">
        <v>12</v>
      </c>
      <c r="KK5300" s="7" t="n">
        <f t="normal" ca="1">32-LENB(INDIRECT(ADDRESS(5300,296)))</f>
        <v>0</v>
      </c>
      <c r="KL5300" s="7" t="n">
        <v>5</v>
      </c>
      <c r="KM5300" s="7" t="n">
        <v>65533</v>
      </c>
      <c r="KN5300" s="7" t="n">
        <v>6958</v>
      </c>
      <c r="KO5300" s="7" t="s">
        <v>12</v>
      </c>
      <c r="KP5300" s="7" t="n">
        <f t="normal" ca="1">32-LENB(INDIRECT(ADDRESS(5300,301)))</f>
        <v>0</v>
      </c>
      <c r="KQ5300" s="7" t="n">
        <v>5</v>
      </c>
      <c r="KR5300" s="7" t="n">
        <v>65533</v>
      </c>
      <c r="KS5300" s="7" t="n">
        <v>7959</v>
      </c>
      <c r="KT5300" s="7" t="s">
        <v>12</v>
      </c>
      <c r="KU5300" s="7" t="n">
        <f t="normal" ca="1">32-LENB(INDIRECT(ADDRESS(5300,306)))</f>
        <v>0</v>
      </c>
      <c r="KV5300" s="7" t="n">
        <v>5</v>
      </c>
      <c r="KW5300" s="7" t="n">
        <v>65533</v>
      </c>
      <c r="KX5300" s="7" t="n">
        <v>8963</v>
      </c>
      <c r="KY5300" s="7" t="s">
        <v>12</v>
      </c>
      <c r="KZ5300" s="7" t="n">
        <f t="normal" ca="1">32-LENB(INDIRECT(ADDRESS(5300,311)))</f>
        <v>0</v>
      </c>
      <c r="LA5300" s="7" t="n">
        <v>5</v>
      </c>
      <c r="LB5300" s="7" t="n">
        <v>65533</v>
      </c>
      <c r="LC5300" s="7" t="n">
        <v>9951</v>
      </c>
      <c r="LD5300" s="7" t="s">
        <v>12</v>
      </c>
      <c r="LE5300" s="7" t="n">
        <f t="normal" ca="1">32-LENB(INDIRECT(ADDRESS(5300,316)))</f>
        <v>0</v>
      </c>
      <c r="LF5300" s="7" t="n">
        <v>7</v>
      </c>
      <c r="LG5300" s="7" t="n">
        <v>65533</v>
      </c>
      <c r="LH5300" s="7" t="n">
        <v>59999</v>
      </c>
      <c r="LI5300" s="7" t="s">
        <v>12</v>
      </c>
      <c r="LJ5300" s="7" t="n">
        <f t="normal" ca="1">32-LENB(INDIRECT(ADDRESS(5300,321)))</f>
        <v>0</v>
      </c>
      <c r="LK5300" s="7" t="n">
        <v>4</v>
      </c>
      <c r="LL5300" s="7" t="n">
        <v>65533</v>
      </c>
      <c r="LM5300" s="7" t="n">
        <v>4525</v>
      </c>
      <c r="LN5300" s="7" t="s">
        <v>12</v>
      </c>
      <c r="LO5300" s="7" t="n">
        <f t="normal" ca="1">32-LENB(INDIRECT(ADDRESS(5300,326)))</f>
        <v>0</v>
      </c>
      <c r="LP5300" s="7" t="n">
        <v>4</v>
      </c>
      <c r="LQ5300" s="7" t="n">
        <v>65533</v>
      </c>
      <c r="LR5300" s="7" t="n">
        <v>4527</v>
      </c>
      <c r="LS5300" s="7" t="s">
        <v>12</v>
      </c>
      <c r="LT5300" s="7" t="n">
        <f t="normal" ca="1">32-LENB(INDIRECT(ADDRESS(5300,331)))</f>
        <v>0</v>
      </c>
      <c r="LU5300" s="7" t="n">
        <v>0</v>
      </c>
      <c r="LV5300" s="7" t="n">
        <v>65533</v>
      </c>
      <c r="LW5300" s="7" t="n">
        <v>0</v>
      </c>
      <c r="LX5300" s="7" t="s">
        <v>12</v>
      </c>
      <c r="LY5300" s="7" t="n">
        <f t="normal" ca="1">32-LENB(INDIRECT(ADDRESS(5300,336)))</f>
        <v>0</v>
      </c>
    </row>
    <row r="5301" spans="1:32">
      <c r="A5301" t="s">
        <v>4</v>
      </c>
      <c r="B5301" s="4" t="s">
        <v>5</v>
      </c>
    </row>
    <row r="5302" spans="1:32">
      <c r="A5302" t="n">
        <v>47128</v>
      </c>
      <c r="B5302" s="5" t="n">
        <v>1</v>
      </c>
    </row>
    <row r="5303" spans="1:32" s="3" customFormat="1" customHeight="0">
      <c r="A5303" s="3" t="s">
        <v>2</v>
      </c>
      <c r="B5303" s="3" t="s">
        <v>458</v>
      </c>
    </row>
    <row r="5304" spans="1:32">
      <c r="A5304" t="s">
        <v>4</v>
      </c>
      <c r="B5304" s="4" t="s">
        <v>5</v>
      </c>
      <c r="C5304" s="4" t="s">
        <v>10</v>
      </c>
      <c r="D5304" s="4" t="s">
        <v>10</v>
      </c>
      <c r="E5304" s="4" t="s">
        <v>9</v>
      </c>
      <c r="F5304" s="4" t="s">
        <v>6</v>
      </c>
      <c r="G5304" s="4" t="s">
        <v>8</v>
      </c>
      <c r="H5304" s="4" t="s">
        <v>10</v>
      </c>
      <c r="I5304" s="4" t="s">
        <v>10</v>
      </c>
      <c r="J5304" s="4" t="s">
        <v>9</v>
      </c>
      <c r="K5304" s="4" t="s">
        <v>6</v>
      </c>
      <c r="L5304" s="4" t="s">
        <v>8</v>
      </c>
    </row>
    <row r="5305" spans="1:32">
      <c r="A5305" t="n">
        <v>47136</v>
      </c>
      <c r="B5305" s="95" t="n">
        <v>257</v>
      </c>
      <c r="C5305" s="7" t="n">
        <v>4</v>
      </c>
      <c r="D5305" s="7" t="n">
        <v>65533</v>
      </c>
      <c r="E5305" s="7" t="n">
        <v>2119</v>
      </c>
      <c r="F5305" s="7" t="s">
        <v>12</v>
      </c>
      <c r="G5305" s="7" t="n">
        <f t="normal" ca="1">32-LENB(INDIRECT(ADDRESS(5305,6)))</f>
        <v>0</v>
      </c>
      <c r="H5305" s="7" t="n">
        <v>0</v>
      </c>
      <c r="I5305" s="7" t="n">
        <v>65533</v>
      </c>
      <c r="J5305" s="7" t="n">
        <v>0</v>
      </c>
      <c r="K5305" s="7" t="s">
        <v>12</v>
      </c>
      <c r="L5305" s="7" t="n">
        <f t="normal" ca="1">32-LENB(INDIRECT(ADDRESS(5305,11)))</f>
        <v>0</v>
      </c>
    </row>
    <row r="5306" spans="1:32">
      <c r="A5306" t="s">
        <v>4</v>
      </c>
      <c r="B5306" s="4" t="s">
        <v>5</v>
      </c>
    </row>
    <row r="5307" spans="1:32">
      <c r="A5307" t="n">
        <v>47216</v>
      </c>
      <c r="B5307" s="5" t="n">
        <v>1</v>
      </c>
    </row>
    <row r="5308" spans="1:32" s="3" customFormat="1" customHeight="0">
      <c r="A5308" s="3" t="s">
        <v>2</v>
      </c>
      <c r="B5308" s="3" t="s">
        <v>459</v>
      </c>
    </row>
    <row r="5309" spans="1:32">
      <c r="A5309" t="s">
        <v>4</v>
      </c>
      <c r="B5309" s="4" t="s">
        <v>5</v>
      </c>
      <c r="C5309" s="4" t="s">
        <v>10</v>
      </c>
      <c r="D5309" s="4" t="s">
        <v>10</v>
      </c>
      <c r="E5309" s="4" t="s">
        <v>9</v>
      </c>
      <c r="F5309" s="4" t="s">
        <v>6</v>
      </c>
      <c r="G5309" s="4" t="s">
        <v>8</v>
      </c>
      <c r="H5309" s="4" t="s">
        <v>10</v>
      </c>
      <c r="I5309" s="4" t="s">
        <v>10</v>
      </c>
      <c r="J5309" s="4" t="s">
        <v>9</v>
      </c>
      <c r="K5309" s="4" t="s">
        <v>6</v>
      </c>
      <c r="L5309" s="4" t="s">
        <v>8</v>
      </c>
      <c r="M5309" s="4" t="s">
        <v>10</v>
      </c>
      <c r="N5309" s="4" t="s">
        <v>10</v>
      </c>
      <c r="O5309" s="4" t="s">
        <v>9</v>
      </c>
      <c r="P5309" s="4" t="s">
        <v>6</v>
      </c>
      <c r="Q5309" s="4" t="s">
        <v>8</v>
      </c>
    </row>
    <row r="5310" spans="1:32">
      <c r="A5310" t="n">
        <v>47232</v>
      </c>
      <c r="B5310" s="95" t="n">
        <v>257</v>
      </c>
      <c r="C5310" s="7" t="n">
        <v>4</v>
      </c>
      <c r="D5310" s="7" t="n">
        <v>65533</v>
      </c>
      <c r="E5310" s="7" t="n">
        <v>2037</v>
      </c>
      <c r="F5310" s="7" t="s">
        <v>12</v>
      </c>
      <c r="G5310" s="7" t="n">
        <f t="normal" ca="1">32-LENB(INDIRECT(ADDRESS(5310,6)))</f>
        <v>0</v>
      </c>
      <c r="H5310" s="7" t="n">
        <v>4</v>
      </c>
      <c r="I5310" s="7" t="n">
        <v>65533</v>
      </c>
      <c r="J5310" s="7" t="n">
        <v>4427</v>
      </c>
      <c r="K5310" s="7" t="s">
        <v>12</v>
      </c>
      <c r="L5310" s="7" t="n">
        <f t="normal" ca="1">32-LENB(INDIRECT(ADDRESS(5310,11)))</f>
        <v>0</v>
      </c>
      <c r="M5310" s="7" t="n">
        <v>0</v>
      </c>
      <c r="N5310" s="7" t="n">
        <v>65533</v>
      </c>
      <c r="O5310" s="7" t="n">
        <v>0</v>
      </c>
      <c r="P5310" s="7" t="s">
        <v>12</v>
      </c>
      <c r="Q5310" s="7" t="n">
        <f t="normal" ca="1">32-LENB(INDIRECT(ADDRESS(5310,16)))</f>
        <v>0</v>
      </c>
    </row>
    <row r="5311" spans="1:32">
      <c r="A5311" t="s">
        <v>4</v>
      </c>
      <c r="B5311" s="4" t="s">
        <v>5</v>
      </c>
    </row>
    <row r="5312" spans="1:32">
      <c r="A5312" t="n">
        <v>47352</v>
      </c>
      <c r="B5312" s="5" t="n">
        <v>1</v>
      </c>
    </row>
    <row r="5313" spans="1:337" s="3" customFormat="1" customHeight="0">
      <c r="A5313" s="3" t="s">
        <v>2</v>
      </c>
      <c r="B5313" s="3" t="s">
        <v>460</v>
      </c>
    </row>
    <row r="5314" spans="1:337">
      <c r="A5314" t="s">
        <v>4</v>
      </c>
      <c r="B5314" s="4" t="s">
        <v>5</v>
      </c>
      <c r="C5314" s="4" t="s">
        <v>10</v>
      </c>
      <c r="D5314" s="4" t="s">
        <v>10</v>
      </c>
      <c r="E5314" s="4" t="s">
        <v>9</v>
      </c>
      <c r="F5314" s="4" t="s">
        <v>6</v>
      </c>
      <c r="G5314" s="4" t="s">
        <v>8</v>
      </c>
      <c r="H5314" s="4" t="s">
        <v>10</v>
      </c>
      <c r="I5314" s="4" t="s">
        <v>10</v>
      </c>
      <c r="J5314" s="4" t="s">
        <v>9</v>
      </c>
      <c r="K5314" s="4" t="s">
        <v>6</v>
      </c>
      <c r="L5314" s="4" t="s">
        <v>8</v>
      </c>
    </row>
    <row r="5315" spans="1:337">
      <c r="A5315" t="n">
        <v>47360</v>
      </c>
      <c r="B5315" s="95" t="n">
        <v>257</v>
      </c>
      <c r="C5315" s="7" t="n">
        <v>9</v>
      </c>
      <c r="D5315" s="7" t="n">
        <v>65534</v>
      </c>
      <c r="E5315" s="7" t="n">
        <v>0</v>
      </c>
      <c r="F5315" s="7" t="s">
        <v>265</v>
      </c>
      <c r="G5315" s="7" t="n">
        <f t="normal" ca="1">32-LENB(INDIRECT(ADDRESS(5315,6)))</f>
        <v>0</v>
      </c>
      <c r="H5315" s="7" t="n">
        <v>0</v>
      </c>
      <c r="I5315" s="7" t="n">
        <v>65533</v>
      </c>
      <c r="J5315" s="7" t="n">
        <v>0</v>
      </c>
      <c r="K5315" s="7" t="s">
        <v>12</v>
      </c>
      <c r="L5315" s="7" t="n">
        <f t="normal" ca="1">32-LENB(INDIRECT(ADDRESS(5315,11)))</f>
        <v>0</v>
      </c>
    </row>
    <row r="5316" spans="1:337">
      <c r="A5316" t="s">
        <v>4</v>
      </c>
      <c r="B5316" s="4" t="s">
        <v>5</v>
      </c>
    </row>
    <row r="5317" spans="1:337">
      <c r="A5317" t="n">
        <v>47440</v>
      </c>
      <c r="B5317" s="5" t="n">
        <v>1</v>
      </c>
    </row>
    <row r="5318" spans="1:337" s="3" customFormat="1" customHeight="0">
      <c r="A5318" s="3" t="s">
        <v>2</v>
      </c>
      <c r="B5318" s="3" t="s">
        <v>461</v>
      </c>
    </row>
    <row r="5319" spans="1:337">
      <c r="A5319" t="s">
        <v>4</v>
      </c>
      <c r="B5319" s="4" t="s">
        <v>5</v>
      </c>
      <c r="C5319" s="4" t="s">
        <v>10</v>
      </c>
      <c r="D5319" s="4" t="s">
        <v>10</v>
      </c>
      <c r="E5319" s="4" t="s">
        <v>9</v>
      </c>
      <c r="F5319" s="4" t="s">
        <v>6</v>
      </c>
      <c r="G5319" s="4" t="s">
        <v>8</v>
      </c>
      <c r="H5319" s="4" t="s">
        <v>10</v>
      </c>
      <c r="I5319" s="4" t="s">
        <v>10</v>
      </c>
      <c r="J5319" s="4" t="s">
        <v>9</v>
      </c>
      <c r="K5319" s="4" t="s">
        <v>6</v>
      </c>
      <c r="L5319" s="4" t="s">
        <v>8</v>
      </c>
    </row>
    <row r="5320" spans="1:337">
      <c r="A5320" t="n">
        <v>47456</v>
      </c>
      <c r="B5320" s="95" t="n">
        <v>257</v>
      </c>
      <c r="C5320" s="7" t="n">
        <v>9</v>
      </c>
      <c r="D5320" s="7" t="n">
        <v>65534</v>
      </c>
      <c r="E5320" s="7" t="n">
        <v>0</v>
      </c>
      <c r="F5320" s="7" t="s">
        <v>265</v>
      </c>
      <c r="G5320" s="7" t="n">
        <f t="normal" ca="1">32-LENB(INDIRECT(ADDRESS(5320,6)))</f>
        <v>0</v>
      </c>
      <c r="H5320" s="7" t="n">
        <v>0</v>
      </c>
      <c r="I5320" s="7" t="n">
        <v>65533</v>
      </c>
      <c r="J5320" s="7" t="n">
        <v>0</v>
      </c>
      <c r="K5320" s="7" t="s">
        <v>12</v>
      </c>
      <c r="L5320" s="7" t="n">
        <f t="normal" ca="1">32-LENB(INDIRECT(ADDRESS(5320,11)))</f>
        <v>0</v>
      </c>
    </row>
    <row r="5321" spans="1:337">
      <c r="A5321" t="s">
        <v>4</v>
      </c>
      <c r="B5321" s="4" t="s">
        <v>5</v>
      </c>
    </row>
    <row r="5322" spans="1:337">
      <c r="A5322" t="n">
        <v>47536</v>
      </c>
      <c r="B5322" s="5" t="n">
        <v>1</v>
      </c>
    </row>
    <row r="5323" spans="1:337" s="3" customFormat="1" customHeight="0">
      <c r="A5323" s="3" t="s">
        <v>2</v>
      </c>
      <c r="B5323" s="3" t="s">
        <v>462</v>
      </c>
    </row>
    <row r="5324" spans="1:337">
      <c r="A5324" t="s">
        <v>4</v>
      </c>
      <c r="B5324" s="4" t="s">
        <v>5</v>
      </c>
      <c r="C5324" s="4" t="s">
        <v>10</v>
      </c>
      <c r="D5324" s="4" t="s">
        <v>10</v>
      </c>
      <c r="E5324" s="4" t="s">
        <v>9</v>
      </c>
      <c r="F5324" s="4" t="s">
        <v>6</v>
      </c>
      <c r="G5324" s="4" t="s">
        <v>8</v>
      </c>
      <c r="H5324" s="4" t="s">
        <v>10</v>
      </c>
      <c r="I5324" s="4" t="s">
        <v>10</v>
      </c>
      <c r="J5324" s="4" t="s">
        <v>9</v>
      </c>
      <c r="K5324" s="4" t="s">
        <v>6</v>
      </c>
      <c r="L5324" s="4" t="s">
        <v>8</v>
      </c>
      <c r="M5324" s="4" t="s">
        <v>10</v>
      </c>
      <c r="N5324" s="4" t="s">
        <v>10</v>
      </c>
      <c r="O5324" s="4" t="s">
        <v>9</v>
      </c>
      <c r="P5324" s="4" t="s">
        <v>6</v>
      </c>
      <c r="Q5324" s="4" t="s">
        <v>8</v>
      </c>
    </row>
    <row r="5325" spans="1:337">
      <c r="A5325" t="n">
        <v>47552</v>
      </c>
      <c r="B5325" s="95" t="n">
        <v>257</v>
      </c>
      <c r="C5325" s="7" t="n">
        <v>2</v>
      </c>
      <c r="D5325" s="7" t="n">
        <v>65533</v>
      </c>
      <c r="E5325" s="7" t="n">
        <v>0</v>
      </c>
      <c r="F5325" s="7" t="s">
        <v>307</v>
      </c>
      <c r="G5325" s="7" t="n">
        <f t="normal" ca="1">32-LENB(INDIRECT(ADDRESS(5325,6)))</f>
        <v>0</v>
      </c>
      <c r="H5325" s="7" t="n">
        <v>4</v>
      </c>
      <c r="I5325" s="7" t="n">
        <v>65533</v>
      </c>
      <c r="J5325" s="7" t="n">
        <v>4427</v>
      </c>
      <c r="K5325" s="7" t="s">
        <v>12</v>
      </c>
      <c r="L5325" s="7" t="n">
        <f t="normal" ca="1">32-LENB(INDIRECT(ADDRESS(5325,11)))</f>
        <v>0</v>
      </c>
      <c r="M5325" s="7" t="n">
        <v>0</v>
      </c>
      <c r="N5325" s="7" t="n">
        <v>65533</v>
      </c>
      <c r="O5325" s="7" t="n">
        <v>0</v>
      </c>
      <c r="P5325" s="7" t="s">
        <v>12</v>
      </c>
      <c r="Q5325" s="7" t="n">
        <f t="normal" ca="1">32-LENB(INDIRECT(ADDRESS(5325,16)))</f>
        <v>0</v>
      </c>
    </row>
    <row r="5326" spans="1:337">
      <c r="A5326" t="s">
        <v>4</v>
      </c>
      <c r="B5326" s="4" t="s">
        <v>5</v>
      </c>
    </row>
    <row r="5327" spans="1:337">
      <c r="A5327" t="n">
        <v>47672</v>
      </c>
      <c r="B5327" s="5" t="n">
        <v>1</v>
      </c>
    </row>
    <row r="5328" spans="1:337" s="3" customFormat="1" customHeight="0">
      <c r="A5328" s="3" t="s">
        <v>2</v>
      </c>
      <c r="B5328" s="3" t="s">
        <v>463</v>
      </c>
    </row>
    <row r="5329" spans="1:92">
      <c r="A5329" t="s">
        <v>4</v>
      </c>
      <c r="B5329" s="4" t="s">
        <v>5</v>
      </c>
      <c r="C5329" s="4" t="s">
        <v>10</v>
      </c>
      <c r="D5329" s="4" t="s">
        <v>10</v>
      </c>
      <c r="E5329" s="4" t="s">
        <v>9</v>
      </c>
      <c r="F5329" s="4" t="s">
        <v>6</v>
      </c>
      <c r="G5329" s="4" t="s">
        <v>8</v>
      </c>
      <c r="H5329" s="4" t="s">
        <v>10</v>
      </c>
      <c r="I5329" s="4" t="s">
        <v>10</v>
      </c>
      <c r="J5329" s="4" t="s">
        <v>9</v>
      </c>
      <c r="K5329" s="4" t="s">
        <v>6</v>
      </c>
      <c r="L5329" s="4" t="s">
        <v>8</v>
      </c>
      <c r="M5329" s="4" t="s">
        <v>10</v>
      </c>
      <c r="N5329" s="4" t="s">
        <v>10</v>
      </c>
      <c r="O5329" s="4" t="s">
        <v>9</v>
      </c>
      <c r="P5329" s="4" t="s">
        <v>6</v>
      </c>
      <c r="Q5329" s="4" t="s">
        <v>8</v>
      </c>
      <c r="R5329" s="4" t="s">
        <v>10</v>
      </c>
      <c r="S5329" s="4" t="s">
        <v>10</v>
      </c>
      <c r="T5329" s="4" t="s">
        <v>9</v>
      </c>
      <c r="U5329" s="4" t="s">
        <v>6</v>
      </c>
      <c r="V5329" s="4" t="s">
        <v>8</v>
      </c>
      <c r="W5329" s="4" t="s">
        <v>10</v>
      </c>
      <c r="X5329" s="4" t="s">
        <v>10</v>
      </c>
      <c r="Y5329" s="4" t="s">
        <v>9</v>
      </c>
      <c r="Z5329" s="4" t="s">
        <v>6</v>
      </c>
      <c r="AA5329" s="4" t="s">
        <v>8</v>
      </c>
      <c r="AB5329" s="4" t="s">
        <v>10</v>
      </c>
      <c r="AC5329" s="4" t="s">
        <v>10</v>
      </c>
      <c r="AD5329" s="4" t="s">
        <v>9</v>
      </c>
      <c r="AE5329" s="4" t="s">
        <v>6</v>
      </c>
      <c r="AF5329" s="4" t="s">
        <v>8</v>
      </c>
      <c r="AG5329" s="4" t="s">
        <v>10</v>
      </c>
      <c r="AH5329" s="4" t="s">
        <v>10</v>
      </c>
      <c r="AI5329" s="4" t="s">
        <v>9</v>
      </c>
      <c r="AJ5329" s="4" t="s">
        <v>6</v>
      </c>
      <c r="AK5329" s="4" t="s">
        <v>8</v>
      </c>
    </row>
    <row r="5330" spans="1:92">
      <c r="A5330" t="n">
        <v>47680</v>
      </c>
      <c r="B5330" s="95" t="n">
        <v>257</v>
      </c>
      <c r="C5330" s="7" t="n">
        <v>2</v>
      </c>
      <c r="D5330" s="7" t="n">
        <v>65533</v>
      </c>
      <c r="E5330" s="7" t="n">
        <v>0</v>
      </c>
      <c r="F5330" s="7" t="s">
        <v>307</v>
      </c>
      <c r="G5330" s="7" t="n">
        <f t="normal" ca="1">32-LENB(INDIRECT(ADDRESS(5330,6)))</f>
        <v>0</v>
      </c>
      <c r="H5330" s="7" t="n">
        <v>4</v>
      </c>
      <c r="I5330" s="7" t="n">
        <v>65533</v>
      </c>
      <c r="J5330" s="7" t="n">
        <v>4427</v>
      </c>
      <c r="K5330" s="7" t="s">
        <v>12</v>
      </c>
      <c r="L5330" s="7" t="n">
        <f t="normal" ca="1">32-LENB(INDIRECT(ADDRESS(5330,11)))</f>
        <v>0</v>
      </c>
      <c r="M5330" s="7" t="n">
        <v>4</v>
      </c>
      <c r="N5330" s="7" t="n">
        <v>65533</v>
      </c>
      <c r="O5330" s="7" t="n">
        <v>2119</v>
      </c>
      <c r="P5330" s="7" t="s">
        <v>12</v>
      </c>
      <c r="Q5330" s="7" t="n">
        <f t="normal" ca="1">32-LENB(INDIRECT(ADDRESS(5330,16)))</f>
        <v>0</v>
      </c>
      <c r="R5330" s="7" t="n">
        <v>9</v>
      </c>
      <c r="S5330" s="7" t="n">
        <v>7033</v>
      </c>
      <c r="T5330" s="7" t="n">
        <v>0</v>
      </c>
      <c r="U5330" s="7" t="s">
        <v>360</v>
      </c>
      <c r="V5330" s="7" t="n">
        <f t="normal" ca="1">32-LENB(INDIRECT(ADDRESS(5330,21)))</f>
        <v>0</v>
      </c>
      <c r="W5330" s="7" t="n">
        <v>4</v>
      </c>
      <c r="X5330" s="7" t="n">
        <v>65533</v>
      </c>
      <c r="Y5330" s="7" t="n">
        <v>12101</v>
      </c>
      <c r="Z5330" s="7" t="s">
        <v>12</v>
      </c>
      <c r="AA5330" s="7" t="n">
        <f t="normal" ca="1">32-LENB(INDIRECT(ADDRESS(5330,26)))</f>
        <v>0</v>
      </c>
      <c r="AB5330" s="7" t="n">
        <v>4</v>
      </c>
      <c r="AC5330" s="7" t="n">
        <v>65533</v>
      </c>
      <c r="AD5330" s="7" t="n">
        <v>12010</v>
      </c>
      <c r="AE5330" s="7" t="s">
        <v>12</v>
      </c>
      <c r="AF5330" s="7" t="n">
        <f t="normal" ca="1">32-LENB(INDIRECT(ADDRESS(5330,31)))</f>
        <v>0</v>
      </c>
      <c r="AG5330" s="7" t="n">
        <v>0</v>
      </c>
      <c r="AH5330" s="7" t="n">
        <v>65533</v>
      </c>
      <c r="AI5330" s="7" t="n">
        <v>0</v>
      </c>
      <c r="AJ5330" s="7" t="s">
        <v>12</v>
      </c>
      <c r="AK5330" s="7" t="n">
        <f t="normal" ca="1">32-LENB(INDIRECT(ADDRESS(5330,36)))</f>
        <v>0</v>
      </c>
    </row>
    <row r="5331" spans="1:92">
      <c r="A5331" t="s">
        <v>4</v>
      </c>
      <c r="B5331" s="4" t="s">
        <v>5</v>
      </c>
    </row>
    <row r="5332" spans="1:92">
      <c r="A5332" t="n">
        <v>47960</v>
      </c>
      <c r="B5332" s="5" t="n">
        <v>1</v>
      </c>
    </row>
    <row r="5333" spans="1:92" s="3" customFormat="1" customHeight="0">
      <c r="A5333" s="3" t="s">
        <v>2</v>
      </c>
      <c r="B5333" s="3" t="s">
        <v>464</v>
      </c>
    </row>
    <row r="5334" spans="1:92">
      <c r="A5334" t="s">
        <v>4</v>
      </c>
      <c r="B5334" s="4" t="s">
        <v>5</v>
      </c>
      <c r="C5334" s="4" t="s">
        <v>10</v>
      </c>
      <c r="D5334" s="4" t="s">
        <v>10</v>
      </c>
      <c r="E5334" s="4" t="s">
        <v>9</v>
      </c>
      <c r="F5334" s="4" t="s">
        <v>6</v>
      </c>
      <c r="G5334" s="4" t="s">
        <v>8</v>
      </c>
      <c r="H5334" s="4" t="s">
        <v>10</v>
      </c>
      <c r="I5334" s="4" t="s">
        <v>10</v>
      </c>
      <c r="J5334" s="4" t="s">
        <v>9</v>
      </c>
      <c r="K5334" s="4" t="s">
        <v>6</v>
      </c>
      <c r="L5334" s="4" t="s">
        <v>8</v>
      </c>
      <c r="M5334" s="4" t="s">
        <v>10</v>
      </c>
      <c r="N5334" s="4" t="s">
        <v>10</v>
      </c>
      <c r="O5334" s="4" t="s">
        <v>9</v>
      </c>
      <c r="P5334" s="4" t="s">
        <v>6</v>
      </c>
      <c r="Q5334" s="4" t="s">
        <v>8</v>
      </c>
      <c r="R5334" s="4" t="s">
        <v>10</v>
      </c>
      <c r="S5334" s="4" t="s">
        <v>10</v>
      </c>
      <c r="T5334" s="4" t="s">
        <v>9</v>
      </c>
      <c r="U5334" s="4" t="s">
        <v>6</v>
      </c>
      <c r="V5334" s="4" t="s">
        <v>8</v>
      </c>
      <c r="W5334" s="4" t="s">
        <v>10</v>
      </c>
      <c r="X5334" s="4" t="s">
        <v>10</v>
      </c>
      <c r="Y5334" s="4" t="s">
        <v>9</v>
      </c>
      <c r="Z5334" s="4" t="s">
        <v>6</v>
      </c>
      <c r="AA5334" s="4" t="s">
        <v>8</v>
      </c>
      <c r="AB5334" s="4" t="s">
        <v>10</v>
      </c>
      <c r="AC5334" s="4" t="s">
        <v>10</v>
      </c>
      <c r="AD5334" s="4" t="s">
        <v>9</v>
      </c>
      <c r="AE5334" s="4" t="s">
        <v>6</v>
      </c>
      <c r="AF5334" s="4" t="s">
        <v>8</v>
      </c>
      <c r="AG5334" s="4" t="s">
        <v>10</v>
      </c>
      <c r="AH5334" s="4" t="s">
        <v>10</v>
      </c>
      <c r="AI5334" s="4" t="s">
        <v>9</v>
      </c>
      <c r="AJ5334" s="4" t="s">
        <v>6</v>
      </c>
      <c r="AK5334" s="4" t="s">
        <v>8</v>
      </c>
      <c r="AL5334" s="4" t="s">
        <v>10</v>
      </c>
      <c r="AM5334" s="4" t="s">
        <v>10</v>
      </c>
      <c r="AN5334" s="4" t="s">
        <v>9</v>
      </c>
      <c r="AO5334" s="4" t="s">
        <v>6</v>
      </c>
      <c r="AP5334" s="4" t="s">
        <v>8</v>
      </c>
      <c r="AQ5334" s="4" t="s">
        <v>10</v>
      </c>
      <c r="AR5334" s="4" t="s">
        <v>10</v>
      </c>
      <c r="AS5334" s="4" t="s">
        <v>9</v>
      </c>
      <c r="AT5334" s="4" t="s">
        <v>6</v>
      </c>
      <c r="AU5334" s="4" t="s">
        <v>8</v>
      </c>
      <c r="AV5334" s="4" t="s">
        <v>10</v>
      </c>
      <c r="AW5334" s="4" t="s">
        <v>10</v>
      </c>
      <c r="AX5334" s="4" t="s">
        <v>9</v>
      </c>
      <c r="AY5334" s="4" t="s">
        <v>6</v>
      </c>
      <c r="AZ5334" s="4" t="s">
        <v>8</v>
      </c>
      <c r="BA5334" s="4" t="s">
        <v>10</v>
      </c>
      <c r="BB5334" s="4" t="s">
        <v>10</v>
      </c>
      <c r="BC5334" s="4" t="s">
        <v>9</v>
      </c>
      <c r="BD5334" s="4" t="s">
        <v>6</v>
      </c>
      <c r="BE5334" s="4" t="s">
        <v>8</v>
      </c>
      <c r="BF5334" s="4" t="s">
        <v>10</v>
      </c>
      <c r="BG5334" s="4" t="s">
        <v>10</v>
      </c>
      <c r="BH5334" s="4" t="s">
        <v>9</v>
      </c>
      <c r="BI5334" s="4" t="s">
        <v>6</v>
      </c>
      <c r="BJ5334" s="4" t="s">
        <v>8</v>
      </c>
      <c r="BK5334" s="4" t="s">
        <v>10</v>
      </c>
      <c r="BL5334" s="4" t="s">
        <v>10</v>
      </c>
      <c r="BM5334" s="4" t="s">
        <v>9</v>
      </c>
      <c r="BN5334" s="4" t="s">
        <v>6</v>
      </c>
      <c r="BO5334" s="4" t="s">
        <v>8</v>
      </c>
      <c r="BP5334" s="4" t="s">
        <v>10</v>
      </c>
      <c r="BQ5334" s="4" t="s">
        <v>10</v>
      </c>
      <c r="BR5334" s="4" t="s">
        <v>9</v>
      </c>
      <c r="BS5334" s="4" t="s">
        <v>6</v>
      </c>
      <c r="BT5334" s="4" t="s">
        <v>8</v>
      </c>
      <c r="BU5334" s="4" t="s">
        <v>10</v>
      </c>
      <c r="BV5334" s="4" t="s">
        <v>10</v>
      </c>
      <c r="BW5334" s="4" t="s">
        <v>9</v>
      </c>
      <c r="BX5334" s="4" t="s">
        <v>6</v>
      </c>
      <c r="BY5334" s="4" t="s">
        <v>8</v>
      </c>
      <c r="BZ5334" s="4" t="s">
        <v>10</v>
      </c>
      <c r="CA5334" s="4" t="s">
        <v>10</v>
      </c>
      <c r="CB5334" s="4" t="s">
        <v>9</v>
      </c>
      <c r="CC5334" s="4" t="s">
        <v>6</v>
      </c>
      <c r="CD5334" s="4" t="s">
        <v>8</v>
      </c>
      <c r="CE5334" s="4" t="s">
        <v>10</v>
      </c>
      <c r="CF5334" s="4" t="s">
        <v>10</v>
      </c>
      <c r="CG5334" s="4" t="s">
        <v>9</v>
      </c>
      <c r="CH5334" s="4" t="s">
        <v>6</v>
      </c>
      <c r="CI5334" s="4" t="s">
        <v>8</v>
      </c>
      <c r="CJ5334" s="4" t="s">
        <v>10</v>
      </c>
      <c r="CK5334" s="4" t="s">
        <v>10</v>
      </c>
      <c r="CL5334" s="4" t="s">
        <v>9</v>
      </c>
      <c r="CM5334" s="4" t="s">
        <v>6</v>
      </c>
      <c r="CN5334" s="4" t="s">
        <v>8</v>
      </c>
    </row>
    <row r="5335" spans="1:92">
      <c r="A5335" t="n">
        <v>47968</v>
      </c>
      <c r="B5335" s="95" t="n">
        <v>257</v>
      </c>
      <c r="C5335" s="7" t="n">
        <v>7</v>
      </c>
      <c r="D5335" s="7" t="n">
        <v>65533</v>
      </c>
      <c r="E5335" s="7" t="n">
        <v>62874</v>
      </c>
      <c r="F5335" s="7" t="s">
        <v>12</v>
      </c>
      <c r="G5335" s="7" t="n">
        <f t="normal" ca="1">32-LENB(INDIRECT(ADDRESS(5335,6)))</f>
        <v>0</v>
      </c>
      <c r="H5335" s="7" t="n">
        <v>7</v>
      </c>
      <c r="I5335" s="7" t="n">
        <v>65533</v>
      </c>
      <c r="J5335" s="7" t="n">
        <v>62875</v>
      </c>
      <c r="K5335" s="7" t="s">
        <v>12</v>
      </c>
      <c r="L5335" s="7" t="n">
        <f t="normal" ca="1">32-LENB(INDIRECT(ADDRESS(5335,11)))</f>
        <v>0</v>
      </c>
      <c r="M5335" s="7" t="n">
        <v>4</v>
      </c>
      <c r="N5335" s="7" t="n">
        <v>65533</v>
      </c>
      <c r="O5335" s="7" t="n">
        <v>2072</v>
      </c>
      <c r="P5335" s="7" t="s">
        <v>12</v>
      </c>
      <c r="Q5335" s="7" t="n">
        <f t="normal" ca="1">32-LENB(INDIRECT(ADDRESS(5335,16)))</f>
        <v>0</v>
      </c>
      <c r="R5335" s="7" t="n">
        <v>7</v>
      </c>
      <c r="S5335" s="7" t="n">
        <v>65533</v>
      </c>
      <c r="T5335" s="7" t="n">
        <v>62876</v>
      </c>
      <c r="U5335" s="7" t="s">
        <v>12</v>
      </c>
      <c r="V5335" s="7" t="n">
        <f t="normal" ca="1">32-LENB(INDIRECT(ADDRESS(5335,21)))</f>
        <v>0</v>
      </c>
      <c r="W5335" s="7" t="n">
        <v>4</v>
      </c>
      <c r="X5335" s="7" t="n">
        <v>65533</v>
      </c>
      <c r="Y5335" s="7" t="n">
        <v>2082</v>
      </c>
      <c r="Z5335" s="7" t="s">
        <v>12</v>
      </c>
      <c r="AA5335" s="7" t="n">
        <f t="normal" ca="1">32-LENB(INDIRECT(ADDRESS(5335,26)))</f>
        <v>0</v>
      </c>
      <c r="AB5335" s="7" t="n">
        <v>4</v>
      </c>
      <c r="AC5335" s="7" t="n">
        <v>65533</v>
      </c>
      <c r="AD5335" s="7" t="n">
        <v>2073</v>
      </c>
      <c r="AE5335" s="7" t="s">
        <v>12</v>
      </c>
      <c r="AF5335" s="7" t="n">
        <f t="normal" ca="1">32-LENB(INDIRECT(ADDRESS(5335,31)))</f>
        <v>0</v>
      </c>
      <c r="AG5335" s="7" t="n">
        <v>7</v>
      </c>
      <c r="AH5335" s="7" t="n">
        <v>65533</v>
      </c>
      <c r="AI5335" s="7" t="n">
        <v>62877</v>
      </c>
      <c r="AJ5335" s="7" t="s">
        <v>12</v>
      </c>
      <c r="AK5335" s="7" t="n">
        <f t="normal" ca="1">32-LENB(INDIRECT(ADDRESS(5335,36)))</f>
        <v>0</v>
      </c>
      <c r="AL5335" s="7" t="n">
        <v>7</v>
      </c>
      <c r="AM5335" s="7" t="n">
        <v>65533</v>
      </c>
      <c r="AN5335" s="7" t="n">
        <v>11331</v>
      </c>
      <c r="AO5335" s="7" t="s">
        <v>12</v>
      </c>
      <c r="AP5335" s="7" t="n">
        <f t="normal" ca="1">32-LENB(INDIRECT(ADDRESS(5335,41)))</f>
        <v>0</v>
      </c>
      <c r="AQ5335" s="7" t="n">
        <v>7</v>
      </c>
      <c r="AR5335" s="7" t="n">
        <v>65533</v>
      </c>
      <c r="AS5335" s="7" t="n">
        <v>62878</v>
      </c>
      <c r="AT5335" s="7" t="s">
        <v>12</v>
      </c>
      <c r="AU5335" s="7" t="n">
        <f t="normal" ca="1">32-LENB(INDIRECT(ADDRESS(5335,46)))</f>
        <v>0</v>
      </c>
      <c r="AV5335" s="7" t="n">
        <v>7</v>
      </c>
      <c r="AW5335" s="7" t="n">
        <v>65533</v>
      </c>
      <c r="AX5335" s="7" t="n">
        <v>62879</v>
      </c>
      <c r="AY5335" s="7" t="s">
        <v>12</v>
      </c>
      <c r="AZ5335" s="7" t="n">
        <f t="normal" ca="1">32-LENB(INDIRECT(ADDRESS(5335,51)))</f>
        <v>0</v>
      </c>
      <c r="BA5335" s="7" t="n">
        <v>7</v>
      </c>
      <c r="BB5335" s="7" t="n">
        <v>65533</v>
      </c>
      <c r="BC5335" s="7" t="n">
        <v>11332</v>
      </c>
      <c r="BD5335" s="7" t="s">
        <v>12</v>
      </c>
      <c r="BE5335" s="7" t="n">
        <f t="normal" ca="1">32-LENB(INDIRECT(ADDRESS(5335,56)))</f>
        <v>0</v>
      </c>
      <c r="BF5335" s="7" t="n">
        <v>7</v>
      </c>
      <c r="BG5335" s="7" t="n">
        <v>65533</v>
      </c>
      <c r="BH5335" s="7" t="n">
        <v>62880</v>
      </c>
      <c r="BI5335" s="7" t="s">
        <v>12</v>
      </c>
      <c r="BJ5335" s="7" t="n">
        <f t="normal" ca="1">32-LENB(INDIRECT(ADDRESS(5335,61)))</f>
        <v>0</v>
      </c>
      <c r="BK5335" s="7" t="n">
        <v>7</v>
      </c>
      <c r="BL5335" s="7" t="n">
        <v>65533</v>
      </c>
      <c r="BM5335" s="7" t="n">
        <v>62881</v>
      </c>
      <c r="BN5335" s="7" t="s">
        <v>12</v>
      </c>
      <c r="BO5335" s="7" t="n">
        <f t="normal" ca="1">32-LENB(INDIRECT(ADDRESS(5335,66)))</f>
        <v>0</v>
      </c>
      <c r="BP5335" s="7" t="n">
        <v>7</v>
      </c>
      <c r="BQ5335" s="7" t="n">
        <v>65533</v>
      </c>
      <c r="BR5335" s="7" t="n">
        <v>11333</v>
      </c>
      <c r="BS5335" s="7" t="s">
        <v>12</v>
      </c>
      <c r="BT5335" s="7" t="n">
        <f t="normal" ca="1">32-LENB(INDIRECT(ADDRESS(5335,71)))</f>
        <v>0</v>
      </c>
      <c r="BU5335" s="7" t="n">
        <v>7</v>
      </c>
      <c r="BV5335" s="7" t="n">
        <v>65533</v>
      </c>
      <c r="BW5335" s="7" t="n">
        <v>11334</v>
      </c>
      <c r="BX5335" s="7" t="s">
        <v>12</v>
      </c>
      <c r="BY5335" s="7" t="n">
        <f t="normal" ca="1">32-LENB(INDIRECT(ADDRESS(5335,76)))</f>
        <v>0</v>
      </c>
      <c r="BZ5335" s="7" t="n">
        <v>7</v>
      </c>
      <c r="CA5335" s="7" t="n">
        <v>65533</v>
      </c>
      <c r="CB5335" s="7" t="n">
        <v>11335</v>
      </c>
      <c r="CC5335" s="7" t="s">
        <v>12</v>
      </c>
      <c r="CD5335" s="7" t="n">
        <f t="normal" ca="1">32-LENB(INDIRECT(ADDRESS(5335,81)))</f>
        <v>0</v>
      </c>
      <c r="CE5335" s="7" t="n">
        <v>4</v>
      </c>
      <c r="CF5335" s="7" t="n">
        <v>65533</v>
      </c>
      <c r="CG5335" s="7" t="n">
        <v>2073</v>
      </c>
      <c r="CH5335" s="7" t="s">
        <v>12</v>
      </c>
      <c r="CI5335" s="7" t="n">
        <f t="normal" ca="1">32-LENB(INDIRECT(ADDRESS(5335,86)))</f>
        <v>0</v>
      </c>
      <c r="CJ5335" s="7" t="n">
        <v>0</v>
      </c>
      <c r="CK5335" s="7" t="n">
        <v>65533</v>
      </c>
      <c r="CL5335" s="7" t="n">
        <v>0</v>
      </c>
      <c r="CM5335" s="7" t="s">
        <v>12</v>
      </c>
      <c r="CN5335" s="7" t="n">
        <f t="normal" ca="1">32-LENB(INDIRECT(ADDRESS(5335,91)))</f>
        <v>0</v>
      </c>
    </row>
    <row r="5336" spans="1:92">
      <c r="A5336" t="s">
        <v>4</v>
      </c>
      <c r="B5336" s="4" t="s">
        <v>5</v>
      </c>
    </row>
    <row r="5337" spans="1:92">
      <c r="A5337" t="n">
        <v>48688</v>
      </c>
      <c r="B533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2025-09-06T21:47:54</dcterms:created>
  <dcterms:modified xsi:type="dcterms:W3CDTF">2025-09-06T21:47:54</dcterms:modified>
</cp:coreProperties>
</file>